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2120" windowHeight="9120" activeTab="1"/>
  </bookViews>
  <sheets>
    <sheet name="отчет доходы 3кв" sheetId="1" r:id="rId1"/>
    <sheet name="отчет 3 кв расходы" sheetId="2" r:id="rId2"/>
  </sheets>
  <definedNames>
    <definedName name="_xlnm.Print_Titles" localSheetId="0">'отчет доходы 3кв'!$5:$5</definedName>
    <definedName name="_xlnm.Print_Area" localSheetId="1">'отчет 3 кв расходы'!$A$1:$J$172</definedName>
    <definedName name="_xlnm.Print_Area" localSheetId="0">'отчет доходы 3кв'!$A$1:$F$43</definedName>
  </definedNames>
  <calcPr fullCalcOnLoad="1" fullPrecision="0"/>
</workbook>
</file>

<file path=xl/sharedStrings.xml><?xml version="1.0" encoding="utf-8"?>
<sst xmlns="http://schemas.openxmlformats.org/spreadsheetml/2006/main" count="310" uniqueCount="186">
  <si>
    <t>НАЛОГОВЫЕ ДОХОДЫ</t>
  </si>
  <si>
    <t xml:space="preserve">Налог на доходы физических лиц </t>
  </si>
  <si>
    <t>Налоги на имущество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</si>
  <si>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</si>
  <si>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</si>
  <si>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</si>
  <si>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</si>
  <si>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</si>
  <si>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Наименование показателей</t>
  </si>
  <si>
    <t>000 1 01 02000 00 0000 110</t>
  </si>
  <si>
    <t>000 1 05 00000 00 0000 000</t>
  </si>
  <si>
    <t>000 1 06 00000 00 0000 000</t>
  </si>
  <si>
    <t>000 1 11 00000 00 0000 000</t>
  </si>
  <si>
    <t>000 1 14 00000 00 0000 000</t>
  </si>
  <si>
    <t>000 2 00 00000 00 0000 000</t>
  </si>
  <si>
    <t>Исполнено</t>
  </si>
  <si>
    <t xml:space="preserve">Единый сельскохозяйственный налог </t>
  </si>
  <si>
    <t>Код
бюджетной
классификации</t>
  </si>
  <si>
    <t>Государственная пошлина за совершение нотариальных действий должностными лицами оргпнов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</si>
  <si>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228 1 08 04020 01 0000 110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</si>
  <si>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</si>
  <si>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</si>
  <si>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</si>
  <si>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ВСЕГО ДОХОДОВ </t>
  </si>
  <si>
    <t>000 1 08 00000 00 0000 000</t>
  </si>
  <si>
    <t>Государственная пошлина</t>
  </si>
  <si>
    <t xml:space="preserve">НЕНАЛОГОВЫЕ ДОХОДЫ </t>
  </si>
  <si>
    <t>руб.</t>
  </si>
  <si>
    <t>Утвержденные годовые бюджетные назначения</t>
  </si>
  <si>
    <t xml:space="preserve">000 1 06 06000 00 0000 000 </t>
  </si>
  <si>
    <t>Земельный налог</t>
  </si>
  <si>
    <t>182 1 01 02010 01 0000 110</t>
  </si>
  <si>
    <t>%</t>
  </si>
  <si>
    <t>НАЛОГОВЫЕ И НЕНАЛОГОВЫЕ ДОХОДЫ</t>
  </si>
  <si>
    <t>000 1 01 00000 00 0000 000</t>
  </si>
  <si>
    <t>Налоги на прибыль и доходы</t>
  </si>
  <si>
    <t>182 1 05 03010 01 0000 110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</si>
  <si>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</si>
  <si>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000 103 00000 00 0000 000</t>
  </si>
  <si>
    <t>000 103 02000 00 0000 110</t>
  </si>
  <si>
    <t>100 103 02000 01 0000 110</t>
  </si>
  <si>
    <t>Акцизы по подакцизным товарам( продукции), производимым на территории Российской Федерации</t>
  </si>
  <si>
    <t>Налоги на товары( работы, услуги), реализуемые на территории Российской Федерации</t>
  </si>
  <si>
    <t>182 1 06 01030 13 0000 110</t>
  </si>
  <si>
    <t>182 1 06 06043 13 0000 110</t>
  </si>
  <si>
    <t>Земельный налог с организаций , обладающих земельным участком, расположенным в границах городских поселений</t>
  </si>
  <si>
    <t>Земельный налогс физических лиц, обладающих земельным участком, расположенным в границах городских поселений</t>
  </si>
  <si>
    <t>182 1 06 06033 13 0000 110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</si>
  <si>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</si>
  <si>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114 1 14 06013 13 0000 430</t>
  </si>
  <si>
    <t>114 1 11 05013 13 0000 120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</si>
  <si>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</si>
  <si>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111 1 11 09045 13 0000 120</t>
  </si>
  <si>
    <t>Плановые показатели  квартала</t>
  </si>
  <si>
    <t xml:space="preserve">Процент исполнения к  год. плану  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</si>
  <si>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налогов осуществляются в соответствии со статьями 227, 228.1 и 228 Налогового Кодекса российской Федераци</t>
  </si>
  <si>
    <t>Доходы, получаемые в виде арендной  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 аренды указанных зе</t>
  </si>
  <si>
    <t>228 2 02 15001 13 0000 150</t>
  </si>
  <si>
    <t>228  2 18 60010 13 0000150</t>
  </si>
  <si>
    <t>Доходы бюджетов городских поселений от возврата остатков субсидий ,субвенций и иных межбюджетных трансфертов, имеющих целевое назначение, прошлых лет из бюджетов муниципальных районов</t>
  </si>
  <si>
    <t>228 2 02 35118 13 0000 150</t>
  </si>
  <si>
    <t>000 2 02 10000 00 0000 150</t>
  </si>
  <si>
    <t>228 2 02 03000 00 0000 150</t>
  </si>
  <si>
    <t>228 2 02 49999 13 0054 150</t>
  </si>
  <si>
    <t>Межбюджетные трансферты, передаваемые бюджетам городских поселений области на достижение надлежащего уровня оплаты труда в органах местного самоуправления</t>
  </si>
  <si>
    <t>228 2 02 40000 00 0000 150</t>
  </si>
  <si>
    <t>Иные межбюджетные трансферты</t>
  </si>
  <si>
    <t>ОТЧЕТ  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Пинеровского муниципального образования                                               
по доходам  по кодам классификации доходов бюджета 
 за 3 квартала  2021 года</t>
  </si>
  <si>
    <t xml:space="preserve"> И.о. главы аминистрации Пинеровского МО                                                                                                          Щербакова Н.Т.</t>
  </si>
  <si>
    <t>Приложение №2</t>
  </si>
  <si>
    <t xml:space="preserve">к решению Совета  Пинеровского муниципального образования Балашовского муниципального района Саратовской области </t>
  </si>
  <si>
    <t xml:space="preserve">№ 03/05 от 01.11.2021 г. </t>
  </si>
  <si>
    <t xml:space="preserve">Отчет об исполнении  расходов бюджета Пинеровского муниципального образования Балашовского муниципального района Саратовской области за 3 квартала 2021 года по ведомственной структуре расходов </t>
  </si>
  <si>
    <t>тыс. рублей</t>
  </si>
  <si>
    <t>Наименование</t>
  </si>
  <si>
    <t>Код</t>
  </si>
  <si>
    <t>Раздел</t>
  </si>
  <si>
    <t>Под-раздел</t>
  </si>
  <si>
    <t>Целевая статья</t>
  </si>
  <si>
    <t>Вид расходов</t>
  </si>
  <si>
    <t xml:space="preserve">Сумма </t>
  </si>
  <si>
    <t>Процент исполнения  к годовому плану</t>
  </si>
  <si>
    <t xml:space="preserve"> </t>
  </si>
  <si>
    <t>0000000000</t>
  </si>
  <si>
    <t xml:space="preserve">Функционирование законодательных (представительных) органов государственной власти и  представительных органов муниципальных образований </t>
  </si>
  <si>
    <t>Выполнение функций органами местного самоуправления</t>
  </si>
  <si>
    <t>Обеспечение деятельности представительного органа местного самоуправления</t>
  </si>
  <si>
    <t>Расходы на обеспечение деятельности депутатов муниципального образования</t>
  </si>
  <si>
    <t xml:space="preserve"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 фондами </t>
  </si>
  <si>
    <t>Расходы на выплату персоналу государственных     ( муниципальных ) органов</t>
  </si>
  <si>
    <t>Администрация Пинеровского муниципального образования Балашовского муниципального района Саратовской области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</si>
  <si>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</si>
  <si>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</si>
  <si>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органов исполнительной власти местного самоуправления</t>
  </si>
  <si>
    <t>Расходы на обеспечение деятельности Главы местной администрации</t>
  </si>
  <si>
    <t xml:space="preserve">Расходы на выплату персоналу в целях обеспечения выполнения функцийгосударственными (муниципальными) органами , казенными учреждениями, органами управления государственными  фондами </t>
  </si>
  <si>
    <t>Расходы на обеспечение функций центрального аппарата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</si>
  <si>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</si>
  <si>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</si>
  <si>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государственных(муниципальных) нужд</t>
  </si>
  <si>
    <t>Иные бюджетные ассигнования</t>
  </si>
  <si>
    <t>Уплата налогов, сборов, иных платежей</t>
  </si>
  <si>
    <t xml:space="preserve">Уплата земельного налога, налога на имущество, и транспортного налога органами местного самоуправления </t>
  </si>
  <si>
    <t>Достижение надлежащего уровня оплаты труда в органах местного самоуправления</t>
  </si>
  <si>
    <t>2120078620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</si>
  <si>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</si>
  <si>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</si>
  <si>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Предоставление межбюджетных трансфертов</t>
  </si>
  <si>
    <t>Предоставление межбюджетных трансфертов бюджету муниципального района в соответствии с заключенными соглашениями</t>
  </si>
  <si>
    <t>Расходы по исполнению полномочий по определению поставщиков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</si>
  <si>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</si>
  <si>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</si>
  <si>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исполнению полномочий контрольносчетной комисии органов местного самоуправления муниципальных образований</t>
  </si>
  <si>
    <t>Расходы на исполнение полномочий по осуществлению внутреннего контроля</t>
  </si>
  <si>
    <t>2720039000 </t>
  </si>
  <si>
    <t>Обеспечение проведения выборов и референдумов</t>
  </si>
  <si>
    <t>28 0 00 00000</t>
  </si>
  <si>
    <t>Проведение выборов и референдумов</t>
  </si>
  <si>
    <t>28 0 00 00010</t>
  </si>
  <si>
    <t>Проведение выборов  в представительный орган местного самоуправления</t>
  </si>
  <si>
    <t>Специальные расходы</t>
  </si>
  <si>
    <t>Другие общегосударственные вопросы</t>
  </si>
  <si>
    <t xml:space="preserve">Расходы по исполнению отдельных полномочий </t>
  </si>
  <si>
    <t>Предоставление субсидий юридическим лицам( за исключением субсидий государственным(муниципальным) учреждениям), индивидуальным предпринимателям, физическим лицам- производителям товаров, работ, услуг</t>
  </si>
  <si>
    <t>Предоставление субсидий на поддержку некоммерческих, неправительственных организаций, участвующих в развитии институтов гражданского общества</t>
  </si>
  <si>
    <t xml:space="preserve"> Предоставление субсидий бюджетным, автономным и иным некоммерческим организациям</t>
  </si>
  <si>
    <t>Субсидии некоммерческим организациям( за исключением государственных( муниципальных) учреждений)</t>
  </si>
  <si>
    <t>Исполнение бюджета поселения и осуществление контроля за его исполнением</t>
  </si>
  <si>
    <t>Создание условий для деятельности добровольных формирований населения по охране общественного порядка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</si>
  <si>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</si>
  <si>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</si>
  <si>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</si>
  <si>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выплату персоналу в целях обеспечения выполнения функций государственными (муниципальными) оргнами, казенными учреждениями, органами управления государственными  фондами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</si>
  <si>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</si>
  <si>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</si>
  <si>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Участие в предупреждении и ликвидации и ликвидации последствий ЧС в границах поселений    ( ст.14 п.8,23)</t>
  </si>
  <si>
    <t>Обеспечение пожарной безопасности</t>
  </si>
  <si>
    <t>Реализация муниципальных программ</t>
  </si>
  <si>
    <t>Реализация муниципальных программ поселений</t>
  </si>
  <si>
    <t>Муниципальная  программа " Об обеспечение первичных мер пожарной безопасности  Пинеровского МО на 2020-2022 гг."</t>
  </si>
  <si>
    <t>82001М000П</t>
  </si>
  <si>
    <t>Национальная экономика</t>
  </si>
  <si>
    <t>Дорожное хозяйство ( дорожные фонды)</t>
  </si>
  <si>
    <t xml:space="preserve">Реализация муниципальных программ </t>
  </si>
  <si>
    <t>Муниципальная  программа "Повышение безопасности дорожного движения на территории  Пинеровском МО на 2019-2021 гг. "</t>
  </si>
  <si>
    <t>84002М000П</t>
  </si>
  <si>
    <t>МП "Развитие и совершенствование дорожной деятельности и дорог общего пользования местного значения, расположенных в границах Пинеровского МО за счет средств дорожного фонда на 2021 г."</t>
  </si>
  <si>
    <t>84001Д000П</t>
  </si>
  <si>
    <t>Другие вопросы в области национальной экономики</t>
  </si>
  <si>
    <t>Мероприятия по землеустройству и землепользованию</t>
  </si>
  <si>
    <t>Расходы  по землеустройству и землепользованию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</si>
  <si>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</si>
  <si>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</si>
  <si>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</si>
  <si>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МП "Формирование и содержание муниципального имущества на территории Пинеровского муниципального образования на 2020-2022гг."</t>
  </si>
  <si>
    <t>87001М000П</t>
  </si>
  <si>
    <t>Коммунальное хозяйство</t>
  </si>
  <si>
    <t>Межбюджетные трансферты на осуществление части полномочия по вопросам местного значения в части организации в границах поселения тепло, газо- снабжения населения</t>
  </si>
  <si>
    <t>Благоустройство</t>
  </si>
  <si>
    <t>Проведение мероприятий по благоустройству</t>
  </si>
  <si>
    <t>Уличное освещение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</si>
  <si>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</si>
  <si>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</si>
  <si>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Иные закупки товаров, работ и слуг для обеспечения государственных(муниципальных) нужд</t>
  </si>
  <si>
    <t>Озеление территории поселения</t>
  </si>
  <si>
    <t xml:space="preserve">Прочие мероприятия по благоустройству поселений </t>
  </si>
  <si>
    <t>Муниципальная  программа "Комплексное развитие сельских территорий Пинеровского Мо БМР Саратовской области на период 2020-2025 гг."</t>
  </si>
  <si>
    <t>59001М000П</t>
  </si>
  <si>
    <t>Другие вопросы в области жилищно-коммунального хозяйства</t>
  </si>
  <si>
    <t>Межбюджетные трансферты на утверждение правил землепользования и застройки, утверждение местных нормативов градостроительного проектирования поселений, осуществление земельного контроля за использованием земель поселения</t>
  </si>
  <si>
    <t>Культура и кинематография</t>
  </si>
  <si>
    <t>Культура</t>
  </si>
  <si>
    <t>Расходы  на создание условий для организации догуга и обеспечение жителей поселения услугами организаций культуры</t>
  </si>
  <si>
    <t>Социальная политика</t>
  </si>
  <si>
    <t>Охрана семьи и детства</t>
  </si>
  <si>
    <t>04</t>
  </si>
  <si>
    <t>00 0 00 00000</t>
  </si>
  <si>
    <t>21 0 00 00000</t>
  </si>
  <si>
    <t>21 2 00 00000</t>
  </si>
  <si>
    <t>21 2 00 02200</t>
  </si>
  <si>
    <t>Расходы на выплату персоналу государственных     (муниципальных) органов</t>
  </si>
  <si>
    <t>Физическая культура и спорт</t>
  </si>
  <si>
    <t>Физическая культура</t>
  </si>
  <si>
    <t>МП" Развитие физической культуры и спорта в Пинеровском муниципальномобразовании на 2017-2020 гг"</t>
  </si>
  <si>
    <t>Всего</t>
  </si>
  <si>
    <t xml:space="preserve"> И.о. глава администрации Пинеровского муниципального образования                                                    Н.Т. Щербакова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</si>
</sst>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* _-#,##0&quot;р.&quot;;* \-#,##0&quot;р.&quot;;* _-&quot;-&quot;&quot;р.&quot;;@"/>
    <numFmt numFmtId="194" formatCode="* #,##0;* \-#,##0;* &quot;-&quot;;@"/>
    <numFmt numFmtId="195" formatCode="* _-#,##0.00&quot;р.&quot;;* \-#,##0.00&quot;р.&quot;;* _-&quot;-&quot;??&quot;р.&quot;;@"/>
    <numFmt numFmtId="196" formatCode="* #,##0.00;* \-#,##0.00;* &quot;-&quot;??;@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000"/>
    <numFmt numFmtId="202" formatCode="00"/>
    <numFmt numFmtId="203" formatCode="0000000"/>
    <numFmt numFmtId="204" formatCode="#,##0.00;[Red]\-#,##0.00;0.00"/>
    <numFmt numFmtId="205" formatCode="#,##0.0;[Red]\-#,##0.0"/>
    <numFmt numFmtId="206" formatCode="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8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58"/>
      <name val="Times New Roman"/>
      <family val="1"/>
    </font>
    <font>
      <sz val="11"/>
      <color indexed="58"/>
      <name val="Times New Roman"/>
      <family val="1"/>
    </font>
    <font>
      <sz val="11"/>
      <color indexed="8"/>
      <name val="Times New Roman"/>
      <family val="1"/>
    </font>
    <font>
      <b/>
      <sz val="11"/>
      <color indexed="58"/>
      <name val="Times New Roman"/>
      <family val="1"/>
    </font>
    <font>
      <b/>
      <sz val="12"/>
      <color indexed="58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1" borderId="9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9" fillId="0" borderId="1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left" vertical="justify"/>
    </xf>
    <xf numFmtId="174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 vertical="justify"/>
    </xf>
    <xf numFmtId="4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 horizontal="left"/>
    </xf>
    <xf numFmtId="4" fontId="7" fillId="0" borderId="17" xfId="0" applyNumberFormat="1" applyFont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3" fillId="2" borderId="13" xfId="0" applyFont="1" applyFill="1" applyBorder="1" applyAlignment="1">
      <alignment/>
    </xf>
    <xf numFmtId="0" fontId="33" fillId="22" borderId="13" xfId="0" applyFont="1" applyFill="1" applyBorder="1" applyAlignment="1">
      <alignment/>
    </xf>
    <xf numFmtId="49" fontId="10" fillId="0" borderId="18" xfId="0" applyNumberFormat="1" applyFont="1" applyBorder="1" applyAlignment="1">
      <alignment horizontal="left"/>
    </xf>
    <xf numFmtId="4" fontId="15" fillId="22" borderId="12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5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justify"/>
    </xf>
    <xf numFmtId="4" fontId="15" fillId="2" borderId="20" xfId="0" applyNumberFormat="1" applyFont="1" applyFill="1" applyBorder="1" applyAlignment="1">
      <alignment horizontal="left"/>
    </xf>
    <xf numFmtId="4" fontId="15" fillId="22" borderId="20" xfId="0" applyNumberFormat="1" applyFont="1" applyFill="1" applyBorder="1" applyAlignment="1">
      <alignment horizontal="left"/>
    </xf>
    <xf numFmtId="4" fontId="15" fillId="0" borderId="20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left" vertical="justify"/>
    </xf>
    <xf numFmtId="4" fontId="15" fillId="0" borderId="20" xfId="0" applyNumberFormat="1" applyFont="1" applyBorder="1" applyAlignment="1">
      <alignment horizontal="left" vertical="justify"/>
    </xf>
    <xf numFmtId="4" fontId="15" fillId="0" borderId="20" xfId="0" applyNumberFormat="1" applyFont="1" applyBorder="1" applyAlignment="1">
      <alignment horizontal="left" wrapText="1"/>
    </xf>
    <xf numFmtId="4" fontId="7" fillId="0" borderId="20" xfId="0" applyNumberFormat="1" applyFont="1" applyBorder="1" applyAlignment="1">
      <alignment horizontal="left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7" fillId="24" borderId="15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right"/>
    </xf>
    <xf numFmtId="4" fontId="15" fillId="22" borderId="13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15" fillId="2" borderId="13" xfId="0" applyNumberFormat="1" applyFont="1" applyFill="1" applyBorder="1" applyAlignment="1">
      <alignment vertical="center"/>
    </xf>
    <xf numFmtId="2" fontId="11" fillId="0" borderId="0" xfId="57" applyNumberFormat="1" applyFont="1" applyAlignment="1">
      <alignment/>
      <protection/>
    </xf>
    <xf numFmtId="2" fontId="15" fillId="0" borderId="14" xfId="0" applyNumberFormat="1" applyFont="1" applyFill="1" applyBorder="1" applyAlignment="1">
      <alignment/>
    </xf>
    <xf numFmtId="4" fontId="15" fillId="2" borderId="12" xfId="0" applyNumberFormat="1" applyFont="1" applyFill="1" applyBorder="1" applyAlignment="1">
      <alignment horizontal="right"/>
    </xf>
    <xf numFmtId="2" fontId="15" fillId="22" borderId="14" xfId="0" applyNumberFormat="1" applyFont="1" applyFill="1" applyBorder="1" applyAlignment="1">
      <alignment/>
    </xf>
    <xf numFmtId="4" fontId="7" fillId="0" borderId="21" xfId="0" applyNumberFormat="1" applyFont="1" applyBorder="1" applyAlignment="1">
      <alignment horizontal="left" vertical="justify"/>
    </xf>
    <xf numFmtId="4" fontId="7" fillId="0" borderId="22" xfId="0" applyNumberFormat="1" applyFont="1" applyBorder="1" applyAlignment="1">
      <alignment/>
    </xf>
    <xf numFmtId="2" fontId="15" fillId="0" borderId="23" xfId="0" applyNumberFormat="1" applyFont="1" applyFill="1" applyBorder="1" applyAlignment="1">
      <alignment/>
    </xf>
    <xf numFmtId="4" fontId="15" fillId="0" borderId="24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 horizontal="left" vertical="justify"/>
    </xf>
    <xf numFmtId="4" fontId="15" fillId="0" borderId="26" xfId="0" applyNumberFormat="1" applyFont="1" applyBorder="1" applyAlignment="1">
      <alignment horizontal="left" vertical="justify"/>
    </xf>
    <xf numFmtId="49" fontId="10" fillId="0" borderId="12" xfId="0" applyNumberFormat="1" applyFont="1" applyBorder="1" applyAlignment="1">
      <alignment horizontal="left"/>
    </xf>
    <xf numFmtId="4" fontId="15" fillId="22" borderId="24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left" vertical="justify"/>
    </xf>
    <xf numFmtId="0" fontId="15" fillId="22" borderId="26" xfId="0" applyFont="1" applyFill="1" applyBorder="1" applyAlignment="1">
      <alignment horizontal="left" vertical="justify"/>
    </xf>
    <xf numFmtId="0" fontId="8" fillId="22" borderId="12" xfId="0" applyFont="1" applyFill="1" applyBorder="1" applyAlignment="1">
      <alignment/>
    </xf>
    <xf numFmtId="49" fontId="9" fillId="0" borderId="12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 wrapText="1"/>
    </xf>
    <xf numFmtId="4" fontId="15" fillId="0" borderId="24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12" xfId="0" applyNumberFormat="1" applyFont="1" applyBorder="1" applyAlignment="1">
      <alignment horizontal="left" vertical="justify"/>
    </xf>
    <xf numFmtId="49" fontId="9" fillId="0" borderId="18" xfId="0" applyNumberFormat="1" applyFont="1" applyBorder="1" applyAlignment="1">
      <alignment horizontal="left"/>
    </xf>
    <xf numFmtId="4" fontId="15" fillId="0" borderId="28" xfId="0" applyNumberFormat="1" applyFont="1" applyFill="1" applyBorder="1" applyAlignment="1">
      <alignment/>
    </xf>
    <xf numFmtId="4" fontId="15" fillId="0" borderId="1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7" fillId="0" borderId="22" xfId="0" applyNumberFormat="1" applyFont="1" applyBorder="1" applyAlignment="1">
      <alignment horizontal="left" vertical="justify"/>
    </xf>
    <xf numFmtId="4" fontId="15" fillId="8" borderId="12" xfId="0" applyNumberFormat="1" applyFont="1" applyFill="1" applyBorder="1" applyAlignment="1">
      <alignment/>
    </xf>
    <xf numFmtId="2" fontId="15" fillId="8" borderId="12" xfId="0" applyNumberFormat="1" applyFont="1" applyFill="1" applyBorder="1" applyAlignment="1">
      <alignment/>
    </xf>
    <xf numFmtId="2" fontId="11" fillId="0" borderId="0" xfId="57" applyNumberFormat="1" applyFont="1" applyAlignment="1">
      <alignment horizontal="left"/>
      <protection/>
    </xf>
    <xf numFmtId="0" fontId="0" fillId="0" borderId="0" xfId="57">
      <alignment/>
      <protection/>
    </xf>
    <xf numFmtId="173" fontId="0" fillId="0" borderId="0" xfId="57" applyNumberFormat="1">
      <alignment/>
      <protection/>
    </xf>
    <xf numFmtId="2" fontId="6" fillId="0" borderId="0" xfId="57" applyNumberFormat="1" applyFont="1" applyAlignment="1">
      <alignment horizontal="left" wrapText="1"/>
      <protection/>
    </xf>
    <xf numFmtId="2" fontId="33" fillId="0" borderId="0" xfId="57" applyNumberFormat="1" applyFont="1" applyAlignment="1">
      <alignment horizontal="left" wrapText="1"/>
      <protection/>
    </xf>
    <xf numFmtId="0" fontId="15" fillId="0" borderId="0" xfId="57" applyNumberFormat="1" applyFont="1" applyFill="1" applyAlignment="1" applyProtection="1">
      <alignment wrapText="1"/>
      <protection hidden="1"/>
    </xf>
    <xf numFmtId="0" fontId="0" fillId="0" borderId="0" xfId="57" applyProtection="1">
      <alignment/>
      <protection hidden="1"/>
    </xf>
    <xf numFmtId="0" fontId="0" fillId="0" borderId="29" xfId="57" applyNumberFormat="1" applyFont="1" applyFill="1" applyBorder="1" applyAlignment="1" applyProtection="1">
      <alignment horizontal="left"/>
      <protection hidden="1"/>
    </xf>
    <xf numFmtId="0" fontId="0" fillId="0" borderId="0" xfId="57" applyNumberFormat="1" applyFont="1" applyFill="1" applyAlignment="1" applyProtection="1">
      <alignment horizontal="centerContinuous"/>
      <protection hidden="1"/>
    </xf>
    <xf numFmtId="0" fontId="38" fillId="0" borderId="0" xfId="57" applyNumberFormat="1" applyFont="1" applyFill="1" applyAlignment="1" applyProtection="1">
      <alignment horizontal="centerContinuous"/>
      <protection hidden="1"/>
    </xf>
    <xf numFmtId="0" fontId="39" fillId="0" borderId="0" xfId="57" applyNumberFormat="1" applyFont="1" applyFill="1" applyAlignment="1" applyProtection="1">
      <alignment horizontal="right"/>
      <protection hidden="1"/>
    </xf>
    <xf numFmtId="0" fontId="15" fillId="0" borderId="12" xfId="57" applyNumberFormat="1" applyFont="1" applyFill="1" applyBorder="1" applyAlignment="1" applyProtection="1">
      <alignment horizontal="center" vertical="center"/>
      <protection hidden="1"/>
    </xf>
    <xf numFmtId="0" fontId="15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57" applyNumberFormat="1" applyFont="1" applyFill="1" applyBorder="1" applyAlignment="1" applyProtection="1">
      <alignment horizontal="center" vertical="center" wrapText="1"/>
      <protection hidden="1"/>
    </xf>
    <xf numFmtId="173" fontId="8" fillId="0" borderId="12" xfId="57" applyNumberFormat="1" applyFont="1" applyBorder="1" applyAlignment="1">
      <alignment vertical="center"/>
      <protection/>
    </xf>
    <xf numFmtId="0" fontId="8" fillId="0" borderId="12" xfId="57" applyFont="1" applyBorder="1" applyAlignment="1">
      <alignment horizontal="center" wrapText="1"/>
      <protection/>
    </xf>
    <xf numFmtId="0" fontId="40" fillId="0" borderId="0" xfId="57" applyNumberFormat="1" applyFont="1" applyFill="1" applyAlignment="1" applyProtection="1">
      <alignment/>
      <protection hidden="1"/>
    </xf>
    <xf numFmtId="0" fontId="15" fillId="0" borderId="12" xfId="57" applyNumberFormat="1" applyFont="1" applyFill="1" applyBorder="1" applyAlignment="1" applyProtection="1">
      <alignment horizontal="centerContinuous"/>
      <protection hidden="1"/>
    </xf>
    <xf numFmtId="0" fontId="15" fillId="0" borderId="12" xfId="57" applyNumberFormat="1" applyFont="1" applyFill="1" applyBorder="1" applyAlignment="1" applyProtection="1">
      <alignment horizontal="center"/>
      <protection hidden="1"/>
    </xf>
    <xf numFmtId="0" fontId="15" fillId="0" borderId="20" xfId="57" applyNumberFormat="1" applyFont="1" applyFill="1" applyBorder="1" applyAlignment="1" applyProtection="1">
      <alignment horizontal="center"/>
      <protection hidden="1"/>
    </xf>
    <xf numFmtId="173" fontId="4" fillId="0" borderId="12" xfId="57" applyNumberFormat="1" applyFont="1" applyBorder="1">
      <alignment/>
      <protection/>
    </xf>
    <xf numFmtId="0" fontId="11" fillId="0" borderId="12" xfId="57" applyFont="1" applyBorder="1">
      <alignment/>
      <protection/>
    </xf>
    <xf numFmtId="206" fontId="15" fillId="0" borderId="12" xfId="57" applyNumberFormat="1" applyFont="1" applyFill="1" applyBorder="1" applyAlignment="1" applyProtection="1">
      <alignment wrapText="1"/>
      <protection hidden="1"/>
    </xf>
    <xf numFmtId="0" fontId="15" fillId="0" borderId="12" xfId="57" applyFont="1" applyBorder="1">
      <alignment/>
      <protection/>
    </xf>
    <xf numFmtId="202" fontId="15" fillId="0" borderId="12" xfId="57" applyNumberFormat="1" applyFont="1" applyFill="1" applyBorder="1" applyAlignment="1" applyProtection="1">
      <alignment horizontal="center"/>
      <protection hidden="1"/>
    </xf>
    <xf numFmtId="49" fontId="7" fillId="0" borderId="12" xfId="57" applyNumberFormat="1" applyFont="1" applyFill="1" applyBorder="1" applyAlignment="1" applyProtection="1">
      <alignment horizontal="center"/>
      <protection hidden="1"/>
    </xf>
    <xf numFmtId="201" fontId="15" fillId="0" borderId="20" xfId="57" applyNumberFormat="1" applyFont="1" applyFill="1" applyBorder="1" applyAlignment="1" applyProtection="1">
      <alignment horizontal="center"/>
      <protection hidden="1"/>
    </xf>
    <xf numFmtId="172" fontId="15" fillId="0" borderId="12" xfId="57" applyNumberFormat="1" applyFont="1" applyFill="1" applyBorder="1" applyAlignment="1" applyProtection="1">
      <alignment/>
      <protection hidden="1"/>
    </xf>
    <xf numFmtId="173" fontId="11" fillId="0" borderId="12" xfId="57" applyNumberFormat="1" applyFont="1" applyFill="1" applyBorder="1" applyAlignment="1" applyProtection="1">
      <alignment/>
      <protection hidden="1"/>
    </xf>
    <xf numFmtId="172" fontId="11" fillId="0" borderId="12" xfId="57" applyNumberFormat="1" applyFont="1" applyBorder="1">
      <alignment/>
      <protection/>
    </xf>
    <xf numFmtId="0" fontId="0" fillId="0" borderId="0" xfId="57" applyFont="1">
      <alignment/>
      <protection/>
    </xf>
    <xf numFmtId="206" fontId="7" fillId="0" borderId="12" xfId="57" applyNumberFormat="1" applyFont="1" applyFill="1" applyBorder="1" applyAlignment="1" applyProtection="1">
      <alignment horizontal="left" wrapText="1"/>
      <protection hidden="1"/>
    </xf>
    <xf numFmtId="0" fontId="7" fillId="0" borderId="12" xfId="57" applyFont="1" applyBorder="1">
      <alignment/>
      <protection/>
    </xf>
    <xf numFmtId="202" fontId="7" fillId="0" borderId="12" xfId="57" applyNumberFormat="1" applyFont="1" applyFill="1" applyBorder="1" applyAlignment="1" applyProtection="1">
      <alignment horizontal="center"/>
      <protection hidden="1"/>
    </xf>
    <xf numFmtId="201" fontId="7" fillId="0" borderId="20" xfId="57" applyNumberFormat="1" applyFont="1" applyFill="1" applyBorder="1" applyAlignment="1" applyProtection="1">
      <alignment horizontal="center"/>
      <protection hidden="1"/>
    </xf>
    <xf numFmtId="172" fontId="7" fillId="0" borderId="12" xfId="57" applyNumberFormat="1" applyFont="1" applyFill="1" applyBorder="1" applyAlignment="1" applyProtection="1">
      <alignment/>
      <protection hidden="1"/>
    </xf>
    <xf numFmtId="173" fontId="4" fillId="0" borderId="12" xfId="57" applyNumberFormat="1" applyFont="1" applyFill="1" applyBorder="1" applyAlignment="1" applyProtection="1">
      <alignment/>
      <protection hidden="1"/>
    </xf>
    <xf numFmtId="206" fontId="7" fillId="0" borderId="12" xfId="57" applyNumberFormat="1" applyFont="1" applyFill="1" applyBorder="1" applyAlignment="1" applyProtection="1">
      <alignment wrapText="1"/>
      <protection hidden="1"/>
    </xf>
    <xf numFmtId="203" fontId="7" fillId="0" borderId="12" xfId="57" applyNumberFormat="1" applyFont="1" applyFill="1" applyBorder="1" applyAlignment="1" applyProtection="1">
      <alignment horizontal="center"/>
      <protection hidden="1"/>
    </xf>
    <xf numFmtId="173" fontId="4" fillId="0" borderId="12" xfId="57" applyNumberFormat="1" applyFont="1" applyFill="1" applyBorder="1">
      <alignment/>
      <protection/>
    </xf>
    <xf numFmtId="206" fontId="15" fillId="0" borderId="12" xfId="57" applyNumberFormat="1" applyFont="1" applyFill="1" applyBorder="1" applyAlignment="1" applyProtection="1">
      <alignment horizontal="left" wrapText="1"/>
      <protection hidden="1"/>
    </xf>
    <xf numFmtId="49" fontId="15" fillId="0" borderId="12" xfId="57" applyNumberFormat="1" applyFont="1" applyFill="1" applyBorder="1" applyAlignment="1" applyProtection="1">
      <alignment horizontal="center"/>
      <protection hidden="1"/>
    </xf>
    <xf numFmtId="0" fontId="15" fillId="0" borderId="12" xfId="57" applyFont="1" applyFill="1" applyBorder="1">
      <alignment/>
      <protection/>
    </xf>
    <xf numFmtId="172" fontId="11" fillId="0" borderId="12" xfId="57" applyNumberFormat="1" applyFont="1" applyFill="1" applyBorder="1">
      <alignment/>
      <protection/>
    </xf>
    <xf numFmtId="0" fontId="7" fillId="0" borderId="12" xfId="57" applyFont="1" applyFill="1" applyBorder="1">
      <alignment/>
      <protection/>
    </xf>
    <xf numFmtId="173" fontId="41" fillId="0" borderId="12" xfId="57" applyNumberFormat="1" applyFont="1" applyFill="1" applyBorder="1" applyAlignment="1" applyProtection="1">
      <alignment/>
      <protection hidden="1"/>
    </xf>
    <xf numFmtId="173" fontId="41" fillId="0" borderId="12" xfId="57" applyNumberFormat="1" applyFont="1" applyFill="1" applyBorder="1">
      <alignment/>
      <protection/>
    </xf>
    <xf numFmtId="172" fontId="42" fillId="0" borderId="12" xfId="57" applyNumberFormat="1" applyFont="1" applyFill="1" applyBorder="1" applyAlignment="1" applyProtection="1">
      <alignment/>
      <protection hidden="1"/>
    </xf>
    <xf numFmtId="206" fontId="7" fillId="0" borderId="22" xfId="57" applyNumberFormat="1" applyFont="1" applyFill="1" applyBorder="1" applyAlignment="1" applyProtection="1">
      <alignment wrapText="1"/>
      <protection hidden="1"/>
    </xf>
    <xf numFmtId="0" fontId="43" fillId="0" borderId="12" xfId="33" applyNumberFormat="1" applyFont="1" applyBorder="1" applyAlignment="1" applyProtection="1">
      <alignment wrapText="1"/>
      <protection/>
    </xf>
    <xf numFmtId="0" fontId="7" fillId="0" borderId="24" xfId="57" applyFont="1" applyFill="1" applyBorder="1">
      <alignment/>
      <protection/>
    </xf>
    <xf numFmtId="49" fontId="43" fillId="0" borderId="2" xfId="34" applyNumberFormat="1" applyFont="1" applyProtection="1">
      <alignment horizontal="center"/>
      <protection/>
    </xf>
    <xf numFmtId="203" fontId="15" fillId="0" borderId="12" xfId="57" applyNumberFormat="1" applyFont="1" applyFill="1" applyBorder="1" applyAlignment="1" applyProtection="1">
      <alignment horizontal="center"/>
      <protection hidden="1"/>
    </xf>
    <xf numFmtId="49" fontId="7" fillId="0" borderId="12" xfId="58" applyNumberFormat="1" applyFont="1" applyFill="1" applyBorder="1" applyAlignment="1">
      <alignment horizontal="left" vertical="center" wrapText="1"/>
      <protection/>
    </xf>
    <xf numFmtId="0" fontId="15" fillId="0" borderId="0" xfId="58" applyFont="1" applyFill="1" applyAlignment="1">
      <alignment wrapText="1"/>
      <protection/>
    </xf>
    <xf numFmtId="0" fontId="7" fillId="0" borderId="0" xfId="58" applyFont="1" applyAlignment="1">
      <alignment horizontal="center"/>
      <protection/>
    </xf>
    <xf numFmtId="172" fontId="7" fillId="0" borderId="12" xfId="57" applyNumberFormat="1" applyFont="1" applyFill="1" applyBorder="1">
      <alignment/>
      <protection/>
    </xf>
    <xf numFmtId="206" fontId="7" fillId="0" borderId="22" xfId="57" applyNumberFormat="1" applyFont="1" applyFill="1" applyBorder="1" applyAlignment="1" applyProtection="1">
      <alignment horizontal="left" wrapText="1"/>
      <protection hidden="1"/>
    </xf>
    <xf numFmtId="0" fontId="7" fillId="0" borderId="22" xfId="57" applyFont="1" applyBorder="1">
      <alignment/>
      <protection/>
    </xf>
    <xf numFmtId="202" fontId="7" fillId="0" borderId="22" xfId="57" applyNumberFormat="1" applyFont="1" applyFill="1" applyBorder="1" applyAlignment="1" applyProtection="1">
      <alignment horizontal="center"/>
      <protection hidden="1"/>
    </xf>
    <xf numFmtId="201" fontId="7" fillId="0" borderId="21" xfId="57" applyNumberFormat="1" applyFont="1" applyFill="1" applyBorder="1" applyAlignment="1" applyProtection="1">
      <alignment horizontal="center"/>
      <protection hidden="1"/>
    </xf>
    <xf numFmtId="172" fontId="7" fillId="0" borderId="22" xfId="57" applyNumberFormat="1" applyFont="1" applyFill="1" applyBorder="1">
      <alignment/>
      <protection/>
    </xf>
    <xf numFmtId="0" fontId="11" fillId="0" borderId="12" xfId="58" applyFont="1" applyFill="1" applyBorder="1" applyAlignment="1">
      <alignment wrapText="1"/>
      <protection/>
    </xf>
    <xf numFmtId="0" fontId="11" fillId="0" borderId="12" xfId="58" applyFont="1" applyFill="1" applyBorder="1" applyAlignment="1">
      <alignment horizontal="center"/>
      <protection/>
    </xf>
    <xf numFmtId="0" fontId="11" fillId="0" borderId="12" xfId="58" applyFont="1" applyFill="1" applyBorder="1" applyAlignment="1">
      <alignment horizontal="right"/>
      <protection/>
    </xf>
    <xf numFmtId="0" fontId="4" fillId="0" borderId="12" xfId="58" applyFont="1" applyBorder="1" applyAlignment="1">
      <alignment wrapText="1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horizontal="right"/>
      <protection/>
    </xf>
    <xf numFmtId="173" fontId="41" fillId="0" borderId="24" xfId="57" applyNumberFormat="1" applyFont="1" applyFill="1" applyBorder="1">
      <alignment/>
      <protection/>
    </xf>
    <xf numFmtId="173" fontId="42" fillId="0" borderId="12" xfId="57" applyNumberFormat="1" applyFont="1" applyFill="1" applyBorder="1" applyAlignment="1" applyProtection="1">
      <alignment/>
      <protection hidden="1"/>
    </xf>
    <xf numFmtId="173" fontId="42" fillId="0" borderId="12" xfId="57" applyNumberFormat="1" applyFont="1" applyFill="1" applyBorder="1">
      <alignment/>
      <protection/>
    </xf>
    <xf numFmtId="172" fontId="44" fillId="0" borderId="12" xfId="57" applyNumberFormat="1" applyFont="1" applyFill="1" applyBorder="1" applyAlignment="1" applyProtection="1">
      <alignment/>
      <protection hidden="1"/>
    </xf>
    <xf numFmtId="0" fontId="7" fillId="0" borderId="12" xfId="58" applyFont="1" applyBorder="1" applyAlignment="1">
      <alignment horizontal="center"/>
      <protection/>
    </xf>
    <xf numFmtId="0" fontId="7" fillId="0" borderId="12" xfId="58" applyFont="1" applyFill="1" applyBorder="1" applyAlignment="1">
      <alignment wrapText="1"/>
      <protection/>
    </xf>
    <xf numFmtId="202" fontId="7" fillId="0" borderId="12" xfId="56" applyNumberFormat="1" applyFont="1" applyFill="1" applyBorder="1" applyAlignment="1" applyProtection="1">
      <alignment horizontal="center"/>
      <protection hidden="1"/>
    </xf>
    <xf numFmtId="201" fontId="7" fillId="0" borderId="20" xfId="56" applyNumberFormat="1" applyFont="1" applyFill="1" applyBorder="1" applyAlignment="1" applyProtection="1">
      <alignment horizontal="center"/>
      <protection hidden="1"/>
    </xf>
    <xf numFmtId="206" fontId="15" fillId="0" borderId="12" xfId="56" applyNumberFormat="1" applyFont="1" applyFill="1" applyBorder="1" applyAlignment="1" applyProtection="1">
      <alignment wrapText="1"/>
      <protection hidden="1"/>
    </xf>
    <xf numFmtId="202" fontId="15" fillId="0" borderId="12" xfId="56" applyNumberFormat="1" applyFont="1" applyFill="1" applyBorder="1" applyAlignment="1" applyProtection="1">
      <alignment horizontal="center"/>
      <protection hidden="1"/>
    </xf>
    <xf numFmtId="49" fontId="15" fillId="0" borderId="12" xfId="56" applyNumberFormat="1" applyFont="1" applyFill="1" applyBorder="1" applyAlignment="1" applyProtection="1">
      <alignment horizontal="center"/>
      <protection hidden="1"/>
    </xf>
    <xf numFmtId="201" fontId="15" fillId="0" borderId="20" xfId="56" applyNumberFormat="1" applyFont="1" applyFill="1" applyBorder="1" applyAlignment="1" applyProtection="1">
      <alignment horizontal="center"/>
      <protection hidden="1"/>
    </xf>
    <xf numFmtId="172" fontId="15" fillId="0" borderId="12" xfId="56" applyNumberFormat="1" applyFont="1" applyFill="1" applyBorder="1" applyAlignment="1" applyProtection="1">
      <alignment/>
      <protection hidden="1"/>
    </xf>
    <xf numFmtId="206" fontId="15" fillId="0" borderId="12" xfId="56" applyNumberFormat="1" applyFont="1" applyFill="1" applyBorder="1" applyAlignment="1" applyProtection="1">
      <alignment horizontal="left" wrapText="1"/>
      <protection hidden="1"/>
    </xf>
    <xf numFmtId="173" fontId="45" fillId="0" borderId="12" xfId="56" applyNumberFormat="1" applyFont="1" applyFill="1" applyBorder="1" applyAlignment="1" applyProtection="1">
      <alignment/>
      <protection hidden="1"/>
    </xf>
    <xf numFmtId="172" fontId="7" fillId="0" borderId="12" xfId="56" applyNumberFormat="1" applyFont="1" applyFill="1" applyBorder="1" applyAlignment="1" applyProtection="1">
      <alignment/>
      <protection hidden="1"/>
    </xf>
    <xf numFmtId="173" fontId="41" fillId="0" borderId="12" xfId="56" applyNumberFormat="1" applyFont="1" applyFill="1" applyBorder="1" applyAlignment="1" applyProtection="1">
      <alignment/>
      <protection hidden="1"/>
    </xf>
    <xf numFmtId="173" fontId="44" fillId="0" borderId="12" xfId="56" applyNumberFormat="1" applyFont="1" applyFill="1" applyBorder="1" applyAlignment="1" applyProtection="1">
      <alignment/>
      <protection hidden="1"/>
    </xf>
    <xf numFmtId="173" fontId="42" fillId="0" borderId="12" xfId="56" applyNumberFormat="1" applyFont="1" applyFill="1" applyBorder="1" applyAlignment="1" applyProtection="1">
      <alignment/>
      <protection hidden="1"/>
    </xf>
    <xf numFmtId="0" fontId="7" fillId="0" borderId="22" xfId="57" applyFont="1" applyFill="1" applyBorder="1">
      <alignment/>
      <protection/>
    </xf>
    <xf numFmtId="202" fontId="7" fillId="0" borderId="22" xfId="56" applyNumberFormat="1" applyFont="1" applyFill="1" applyBorder="1" applyAlignment="1" applyProtection="1">
      <alignment horizontal="center"/>
      <protection hidden="1"/>
    </xf>
    <xf numFmtId="201" fontId="7" fillId="0" borderId="21" xfId="56" applyNumberFormat="1" applyFont="1" applyFill="1" applyBorder="1" applyAlignment="1" applyProtection="1">
      <alignment horizontal="center"/>
      <protection hidden="1"/>
    </xf>
    <xf numFmtId="0" fontId="4" fillId="0" borderId="12" xfId="58" applyFont="1" applyFill="1" applyBorder="1" applyAlignment="1">
      <alignment wrapText="1"/>
      <protection/>
    </xf>
    <xf numFmtId="0" fontId="4" fillId="0" borderId="12" xfId="58" applyFont="1" applyFill="1" applyBorder="1" applyAlignment="1">
      <alignment horizontal="right"/>
      <protection/>
    </xf>
    <xf numFmtId="0" fontId="4" fillId="0" borderId="12" xfId="58" applyFont="1" applyFill="1" applyBorder="1" applyAlignment="1">
      <alignment horizontal="center"/>
      <protection/>
    </xf>
    <xf numFmtId="172" fontId="7" fillId="0" borderId="24" xfId="56" applyNumberFormat="1" applyFont="1" applyFill="1" applyBorder="1" applyAlignment="1" applyProtection="1">
      <alignment/>
      <protection hidden="1"/>
    </xf>
    <xf numFmtId="206" fontId="7" fillId="0" borderId="12" xfId="56" applyNumberFormat="1" applyFont="1" applyFill="1" applyBorder="1" applyAlignment="1" applyProtection="1">
      <alignment wrapText="1"/>
      <protection hidden="1"/>
    </xf>
    <xf numFmtId="203" fontId="15" fillId="0" borderId="12" xfId="56" applyNumberFormat="1" applyFont="1" applyFill="1" applyBorder="1" applyAlignment="1" applyProtection="1">
      <alignment horizontal="center"/>
      <protection hidden="1"/>
    </xf>
    <xf numFmtId="203" fontId="7" fillId="0" borderId="12" xfId="56" applyNumberFormat="1" applyFont="1" applyFill="1" applyBorder="1" applyAlignment="1" applyProtection="1">
      <alignment horizontal="center"/>
      <protection hidden="1"/>
    </xf>
    <xf numFmtId="172" fontId="42" fillId="0" borderId="12" xfId="56" applyNumberFormat="1" applyFont="1" applyFill="1" applyBorder="1" applyAlignment="1" applyProtection="1">
      <alignment/>
      <protection hidden="1"/>
    </xf>
    <xf numFmtId="0" fontId="0" fillId="0" borderId="0" xfId="57" applyFont="1">
      <alignment/>
      <protection/>
    </xf>
    <xf numFmtId="172" fontId="7" fillId="0" borderId="12" xfId="45" applyNumberFormat="1" applyFont="1" applyFill="1" applyBorder="1" applyAlignment="1" applyProtection="1">
      <alignment/>
      <protection hidden="1"/>
    </xf>
    <xf numFmtId="172" fontId="42" fillId="0" borderId="12" xfId="45" applyNumberFormat="1" applyFont="1" applyFill="1" applyBorder="1" applyAlignment="1" applyProtection="1">
      <alignment/>
      <protection hidden="1"/>
    </xf>
    <xf numFmtId="49" fontId="7" fillId="0" borderId="0" xfId="58" applyNumberFormat="1" applyFont="1" applyAlignment="1">
      <alignment horizontal="center"/>
      <protection/>
    </xf>
    <xf numFmtId="206" fontId="7" fillId="0" borderId="12" xfId="56" applyNumberFormat="1" applyFont="1" applyFill="1" applyBorder="1" applyAlignment="1" applyProtection="1">
      <alignment horizontal="left" wrapText="1"/>
      <protection hidden="1"/>
    </xf>
    <xf numFmtId="201" fontId="7" fillId="0" borderId="12" xfId="57" applyNumberFormat="1" applyFont="1" applyFill="1" applyBorder="1" applyAlignment="1" applyProtection="1">
      <alignment horizontal="center"/>
      <protection hidden="1"/>
    </xf>
    <xf numFmtId="201" fontId="7" fillId="0" borderId="12" xfId="56" applyNumberFormat="1" applyFont="1" applyFill="1" applyBorder="1" applyAlignment="1" applyProtection="1">
      <alignment horizontal="center"/>
      <protection hidden="1"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Border="1" applyAlignment="1">
      <alignment horizontal="right"/>
      <protection/>
    </xf>
    <xf numFmtId="0" fontId="15" fillId="0" borderId="12" xfId="58" applyFont="1" applyBorder="1" applyAlignment="1">
      <alignment horizontal="center"/>
      <protection/>
    </xf>
    <xf numFmtId="201" fontId="15" fillId="0" borderId="12" xfId="57" applyNumberFormat="1" applyFont="1" applyFill="1" applyBorder="1" applyAlignment="1" applyProtection="1">
      <alignment horizontal="center"/>
      <protection hidden="1"/>
    </xf>
    <xf numFmtId="172" fontId="15" fillId="0" borderId="24" xfId="56" applyNumberFormat="1" applyFont="1" applyFill="1" applyBorder="1" applyAlignment="1" applyProtection="1">
      <alignment/>
      <protection hidden="1"/>
    </xf>
    <xf numFmtId="172" fontId="44" fillId="0" borderId="24" xfId="56" applyNumberFormat="1" applyFont="1" applyFill="1" applyBorder="1" applyAlignment="1" applyProtection="1">
      <alignment/>
      <protection hidden="1"/>
    </xf>
    <xf numFmtId="0" fontId="7" fillId="0" borderId="12" xfId="58" applyFont="1" applyBorder="1" applyAlignment="1">
      <alignment wrapText="1"/>
      <protection/>
    </xf>
    <xf numFmtId="0" fontId="7" fillId="0" borderId="12" xfId="58" applyFont="1" applyBorder="1" applyAlignment="1">
      <alignment horizontal="right"/>
      <protection/>
    </xf>
    <xf numFmtId="172" fontId="42" fillId="0" borderId="24" xfId="56" applyNumberFormat="1" applyFont="1" applyFill="1" applyBorder="1" applyAlignment="1" applyProtection="1">
      <alignment/>
      <protection hidden="1"/>
    </xf>
    <xf numFmtId="172" fontId="44" fillId="0" borderId="12" xfId="56" applyNumberFormat="1" applyFont="1" applyFill="1" applyBorder="1" applyAlignment="1" applyProtection="1">
      <alignment/>
      <protection hidden="1"/>
    </xf>
    <xf numFmtId="0" fontId="0" fillId="0" borderId="0" xfId="57" applyFill="1">
      <alignment/>
      <protection/>
    </xf>
    <xf numFmtId="0" fontId="0" fillId="0" borderId="0" xfId="57" applyFont="1" applyFill="1">
      <alignment/>
      <protection/>
    </xf>
    <xf numFmtId="0" fontId="0" fillId="7" borderId="0" xfId="57" applyFont="1" applyFill="1">
      <alignment/>
      <protection/>
    </xf>
    <xf numFmtId="0" fontId="15" fillId="0" borderId="12" xfId="58" applyNumberFormat="1" applyFont="1" applyFill="1" applyBorder="1" applyAlignment="1">
      <alignment wrapText="1"/>
      <protection/>
    </xf>
    <xf numFmtId="0" fontId="15" fillId="0" borderId="12" xfId="58" applyNumberFormat="1" applyFont="1" applyFill="1" applyBorder="1" applyAlignment="1">
      <alignment horizontal="right"/>
      <protection/>
    </xf>
    <xf numFmtId="0" fontId="15" fillId="0" borderId="12" xfId="58" applyNumberFormat="1" applyFont="1" applyFill="1" applyBorder="1" applyAlignment="1">
      <alignment horizontal="center"/>
      <protection/>
    </xf>
    <xf numFmtId="0" fontId="7" fillId="0" borderId="12" xfId="58" applyNumberFormat="1" applyFont="1" applyBorder="1" applyAlignment="1">
      <alignment wrapText="1"/>
      <protection/>
    </xf>
    <xf numFmtId="0" fontId="7" fillId="0" borderId="12" xfId="58" applyNumberFormat="1" applyFont="1" applyBorder="1" applyAlignment="1">
      <alignment horizontal="right"/>
      <protection/>
    </xf>
    <xf numFmtId="0" fontId="7" fillId="0" borderId="12" xfId="58" applyNumberFormat="1" applyFont="1" applyBorder="1" applyAlignment="1">
      <alignment horizontal="center"/>
      <protection/>
    </xf>
    <xf numFmtId="49" fontId="7" fillId="0" borderId="12" xfId="58" applyNumberFormat="1" applyFont="1" applyBorder="1" applyAlignment="1">
      <alignment horizontal="center"/>
      <protection/>
    </xf>
    <xf numFmtId="0" fontId="7" fillId="0" borderId="12" xfId="58" applyNumberFormat="1" applyFont="1" applyBorder="1" applyAlignment="1">
      <alignment horizontal="justify" wrapText="1"/>
      <protection/>
    </xf>
    <xf numFmtId="0" fontId="7" fillId="0" borderId="12" xfId="58" applyNumberFormat="1" applyFont="1" applyBorder="1" applyAlignment="1">
      <alignment horizontal="justify" vertical="top" wrapText="1"/>
      <protection/>
    </xf>
    <xf numFmtId="172" fontId="15" fillId="0" borderId="12" xfId="57" applyNumberFormat="1" applyFont="1" applyFill="1" applyBorder="1">
      <alignment/>
      <protection/>
    </xf>
    <xf numFmtId="173" fontId="45" fillId="0" borderId="12" xfId="57" applyNumberFormat="1" applyFont="1" applyFill="1" applyBorder="1">
      <alignment/>
      <protection/>
    </xf>
    <xf numFmtId="0" fontId="1" fillId="0" borderId="0" xfId="57" applyFont="1">
      <alignment/>
      <protection/>
    </xf>
    <xf numFmtId="0" fontId="15" fillId="0" borderId="12" xfId="57" applyFont="1" applyFill="1" applyBorder="1" applyAlignment="1">
      <alignment horizontal="left"/>
      <protection/>
    </xf>
    <xf numFmtId="0" fontId="46" fillId="0" borderId="12" xfId="57" applyFont="1" applyFill="1" applyBorder="1">
      <alignment/>
      <protection/>
    </xf>
    <xf numFmtId="0" fontId="7" fillId="0" borderId="20" xfId="57" applyFont="1" applyFill="1" applyBorder="1">
      <alignment/>
      <protection/>
    </xf>
    <xf numFmtId="0" fontId="38" fillId="0" borderId="0" xfId="57" applyFont="1">
      <alignment/>
      <protection/>
    </xf>
    <xf numFmtId="2" fontId="11" fillId="0" borderId="0" xfId="57" applyNumberFormat="1" applyFont="1" applyAlignment="1">
      <alignment horizontal="left"/>
      <protection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8" borderId="12" xfId="0" applyNumberFormat="1" applyFont="1" applyFill="1" applyBorder="1" applyAlignment="1">
      <alignment horizontal="left" vertical="justify"/>
    </xf>
    <xf numFmtId="0" fontId="11" fillId="0" borderId="0" xfId="0" applyFont="1" applyBorder="1" applyAlignment="1">
      <alignment horizontal="left"/>
    </xf>
    <xf numFmtId="0" fontId="11" fillId="0" borderId="0" xfId="57" applyFont="1" applyAlignment="1">
      <alignment horizontal="left"/>
      <protection/>
    </xf>
    <xf numFmtId="0" fontId="15" fillId="0" borderId="0" xfId="57" applyNumberFormat="1" applyFont="1" applyFill="1" applyAlignment="1" applyProtection="1">
      <alignment horizontal="center" wrapText="1"/>
      <protection hidden="1"/>
    </xf>
    <xf numFmtId="2" fontId="7" fillId="0" borderId="0" xfId="57" applyNumberFormat="1" applyFont="1" applyAlignment="1">
      <alignment horizontal="left" wrapText="1"/>
      <protection/>
    </xf>
    <xf numFmtId="2" fontId="11" fillId="0" borderId="0" xfId="57" applyNumberFormat="1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_Отчет об исполнении бюджета Пинеровского Мо за 3кв.2021( расходы)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Обычный_Tmp1" xfId="57"/>
    <cellStyle name="Обычный_Отчет об исполнении бюджета Пинеровского Мо за 3кв.2021( расходы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6"/>
  <sheetViews>
    <sheetView view="pageBreakPreview" zoomScaleSheetLayoutView="100" workbookViewId="0" topLeftCell="A1">
      <pane xSplit="2" ySplit="5" topLeftCell="C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D50" sqref="D50"/>
    </sheetView>
  </sheetViews>
  <sheetFormatPr defaultColWidth="8.8515625" defaultRowHeight="12.75" outlineLevelRow="1"/>
  <cols>
    <col min="1" max="1" width="21.140625" style="8" customWidth="1"/>
    <col min="2" max="2" width="56.57421875" style="11" customWidth="1"/>
    <col min="3" max="3" width="15.140625" style="6" customWidth="1"/>
    <col min="4" max="4" width="14.28125" style="6" customWidth="1"/>
    <col min="5" max="5" width="12.7109375" style="29" customWidth="1"/>
    <col min="6" max="6" width="9.00390625" style="9" customWidth="1"/>
    <col min="7" max="7" width="16.421875" style="23" customWidth="1"/>
    <col min="8" max="16384" width="8.8515625" style="1" customWidth="1"/>
  </cols>
  <sheetData>
    <row r="1" spans="1:7" ht="18" customHeight="1">
      <c r="A1" s="5"/>
      <c r="B1" s="30"/>
      <c r="C1" s="7"/>
      <c r="D1" s="242"/>
      <c r="E1" s="242"/>
      <c r="F1" s="242"/>
      <c r="G1" s="67"/>
    </row>
    <row r="2" spans="1:7" ht="63" customHeight="1">
      <c r="A2" s="245" t="s">
        <v>67</v>
      </c>
      <c r="B2" s="246"/>
      <c r="C2" s="246"/>
      <c r="D2" s="246"/>
      <c r="E2" s="246"/>
      <c r="F2" s="246"/>
      <c r="G2" s="22"/>
    </row>
    <row r="3" spans="2:6" ht="16.5" customHeight="1" thickBot="1">
      <c r="B3" s="24"/>
      <c r="C3" s="25" t="s">
        <v>27</v>
      </c>
      <c r="D3" s="36"/>
      <c r="E3" s="25" t="s">
        <v>27</v>
      </c>
      <c r="F3" s="9" t="s">
        <v>32</v>
      </c>
    </row>
    <row r="4" spans="1:6" s="2" customFormat="1" ht="70.5" customHeight="1">
      <c r="A4" s="32" t="s">
        <v>17</v>
      </c>
      <c r="B4" s="47" t="s">
        <v>8</v>
      </c>
      <c r="C4" s="56" t="s">
        <v>28</v>
      </c>
      <c r="D4" s="31" t="s">
        <v>53</v>
      </c>
      <c r="E4" s="57" t="s">
        <v>15</v>
      </c>
      <c r="F4" s="35" t="s">
        <v>54</v>
      </c>
    </row>
    <row r="5" spans="1:6" s="2" customFormat="1" ht="15" customHeight="1">
      <c r="A5" s="16">
        <v>1</v>
      </c>
      <c r="B5" s="48">
        <v>2</v>
      </c>
      <c r="C5" s="16">
        <v>3</v>
      </c>
      <c r="D5" s="12">
        <v>4</v>
      </c>
      <c r="E5" s="15">
        <v>5</v>
      </c>
      <c r="F5" s="17">
        <v>6</v>
      </c>
    </row>
    <row r="6" spans="1:6" s="2" customFormat="1" ht="18" customHeight="1">
      <c r="A6" s="38"/>
      <c r="B6" s="49" t="s">
        <v>33</v>
      </c>
      <c r="C6" s="58">
        <f>C7+C23</f>
        <v>10900800</v>
      </c>
      <c r="D6" s="69">
        <f>D7+D23</f>
        <v>7433000</v>
      </c>
      <c r="E6" s="69">
        <f>E7+E23</f>
        <v>6258602.31</v>
      </c>
      <c r="F6" s="33">
        <f aca="true" t="shared" si="0" ref="F6:F26">E6/C6*100</f>
        <v>57.41</v>
      </c>
    </row>
    <row r="7" spans="1:6" s="2" customFormat="1" ht="18" customHeight="1">
      <c r="A7" s="39"/>
      <c r="B7" s="50" t="s">
        <v>0</v>
      </c>
      <c r="C7" s="59">
        <f>C8+C11+C14+C16+C21</f>
        <v>10807800</v>
      </c>
      <c r="D7" s="41">
        <f>D9+D14+D16+D21+D11</f>
        <v>7362300</v>
      </c>
      <c r="E7" s="41">
        <f>E9+E14+E16+E21+E11</f>
        <v>5942762.96</v>
      </c>
      <c r="F7" s="70">
        <f t="shared" si="0"/>
        <v>54.99</v>
      </c>
    </row>
    <row r="8" spans="1:6" s="2" customFormat="1" ht="18" customHeight="1">
      <c r="A8" s="18" t="s">
        <v>34</v>
      </c>
      <c r="B8" s="51" t="s">
        <v>35</v>
      </c>
      <c r="C8" s="60">
        <f aca="true" t="shared" si="1" ref="C8:E9">C9</f>
        <v>2994300</v>
      </c>
      <c r="D8" s="42">
        <f t="shared" si="1"/>
        <v>2229300</v>
      </c>
      <c r="E8" s="42">
        <f t="shared" si="1"/>
        <v>1403065.84</v>
      </c>
      <c r="F8" s="68">
        <f t="shared" si="0"/>
        <v>46.86</v>
      </c>
    </row>
    <row r="9" spans="1:6" s="3" customFormat="1" ht="17.25" customHeight="1">
      <c r="A9" s="19" t="s">
        <v>9</v>
      </c>
      <c r="B9" s="51" t="s">
        <v>1</v>
      </c>
      <c r="C9" s="60">
        <f t="shared" si="1"/>
        <v>2994300</v>
      </c>
      <c r="D9" s="42">
        <f t="shared" si="1"/>
        <v>2229300</v>
      </c>
      <c r="E9" s="42">
        <f t="shared" si="1"/>
        <v>1403065.84</v>
      </c>
      <c r="F9" s="68">
        <f t="shared" si="0"/>
        <v>46.86</v>
      </c>
    </row>
    <row r="10" spans="1:7" ht="80.25" customHeight="1" outlineLevel="1">
      <c r="A10" s="20" t="s">
        <v>31</v>
      </c>
      <c r="B10" s="52" t="s">
        <v>55</v>
      </c>
      <c r="C10" s="61">
        <v>2994300</v>
      </c>
      <c r="D10" s="91">
        <v>2229300</v>
      </c>
      <c r="E10" s="43">
        <v>1403065.84</v>
      </c>
      <c r="F10" s="68">
        <f t="shared" si="0"/>
        <v>46.86</v>
      </c>
      <c r="G10" s="1"/>
    </row>
    <row r="11" spans="1:7" ht="30" customHeight="1" outlineLevel="1">
      <c r="A11" s="20" t="s">
        <v>38</v>
      </c>
      <c r="B11" s="53" t="s">
        <v>42</v>
      </c>
      <c r="C11" s="62">
        <f aca="true" t="shared" si="2" ref="C11:E12">C12</f>
        <v>3518400</v>
      </c>
      <c r="D11" s="44">
        <f t="shared" si="2"/>
        <v>2538800</v>
      </c>
      <c r="E11" s="44">
        <f t="shared" si="2"/>
        <v>2609022.04</v>
      </c>
      <c r="F11" s="68">
        <f t="shared" si="0"/>
        <v>74.15</v>
      </c>
      <c r="G11" s="1"/>
    </row>
    <row r="12" spans="1:7" ht="34.5" customHeight="1" outlineLevel="1">
      <c r="A12" s="77" t="s">
        <v>39</v>
      </c>
      <c r="B12" s="83" t="s">
        <v>41</v>
      </c>
      <c r="C12" s="63">
        <f t="shared" si="2"/>
        <v>3518400</v>
      </c>
      <c r="D12" s="43">
        <f t="shared" si="2"/>
        <v>2538800</v>
      </c>
      <c r="E12" s="43">
        <f t="shared" si="2"/>
        <v>2609022.04</v>
      </c>
      <c r="F12" s="68">
        <f t="shared" si="0"/>
        <v>74.15</v>
      </c>
      <c r="G12" s="1"/>
    </row>
    <row r="13" spans="1:7" ht="29.25" customHeight="1" outlineLevel="1">
      <c r="A13" s="77" t="s">
        <v>40</v>
      </c>
      <c r="B13" s="83" t="s">
        <v>41</v>
      </c>
      <c r="C13" s="63">
        <v>3518400</v>
      </c>
      <c r="D13" s="43">
        <v>2538800</v>
      </c>
      <c r="E13" s="43">
        <v>2609022.04</v>
      </c>
      <c r="F13" s="68">
        <f t="shared" si="0"/>
        <v>74.15</v>
      </c>
      <c r="G13" s="1"/>
    </row>
    <row r="14" spans="1:7" ht="18" customHeight="1">
      <c r="A14" s="19" t="s">
        <v>10</v>
      </c>
      <c r="B14" s="54" t="s">
        <v>3</v>
      </c>
      <c r="C14" s="60">
        <f>C15</f>
        <v>387100</v>
      </c>
      <c r="D14" s="42">
        <f>D15</f>
        <v>384000</v>
      </c>
      <c r="E14" s="42">
        <f>E15</f>
        <v>979630.26</v>
      </c>
      <c r="F14" s="68">
        <f t="shared" si="0"/>
        <v>253.07</v>
      </c>
      <c r="G14" s="1"/>
    </row>
    <row r="15" spans="1:7" ht="15" outlineLevel="1">
      <c r="A15" s="20" t="s">
        <v>36</v>
      </c>
      <c r="B15" s="55" t="s">
        <v>16</v>
      </c>
      <c r="C15" s="61">
        <v>387100</v>
      </c>
      <c r="D15" s="91">
        <v>384000</v>
      </c>
      <c r="E15" s="43">
        <v>979630.26</v>
      </c>
      <c r="F15" s="68">
        <f t="shared" si="0"/>
        <v>253.07</v>
      </c>
      <c r="G15" s="1"/>
    </row>
    <row r="16" spans="1:6" s="4" customFormat="1" ht="17.25" customHeight="1">
      <c r="A16" s="19" t="s">
        <v>11</v>
      </c>
      <c r="B16" s="54" t="s">
        <v>2</v>
      </c>
      <c r="C16" s="64">
        <f>C17+C18</f>
        <v>3898000</v>
      </c>
      <c r="D16" s="45">
        <f>D17+D18</f>
        <v>2201500</v>
      </c>
      <c r="E16" s="45">
        <f>E17+E19+E20</f>
        <v>948704.82</v>
      </c>
      <c r="F16" s="68">
        <f t="shared" si="0"/>
        <v>24.34</v>
      </c>
    </row>
    <row r="17" spans="1:7" ht="45.75" customHeight="1" outlineLevel="1">
      <c r="A17" s="40" t="s">
        <v>43</v>
      </c>
      <c r="B17" s="55" t="s">
        <v>37</v>
      </c>
      <c r="C17" s="65">
        <v>698000</v>
      </c>
      <c r="D17" s="46">
        <v>300400</v>
      </c>
      <c r="E17" s="43">
        <v>41202.64</v>
      </c>
      <c r="F17" s="68">
        <f t="shared" si="0"/>
        <v>5.9</v>
      </c>
      <c r="G17" s="1"/>
    </row>
    <row r="18" spans="1:7" ht="15.75" customHeight="1" outlineLevel="1">
      <c r="A18" s="19" t="s">
        <v>29</v>
      </c>
      <c r="B18" s="54" t="s">
        <v>30</v>
      </c>
      <c r="C18" s="64">
        <f>C19+C20</f>
        <v>3200000</v>
      </c>
      <c r="D18" s="45">
        <f>D19+D20</f>
        <v>1901100</v>
      </c>
      <c r="E18" s="45">
        <f>E19+E20</f>
        <v>907502.18</v>
      </c>
      <c r="F18" s="68">
        <f t="shared" si="0"/>
        <v>28.36</v>
      </c>
      <c r="G18" s="1"/>
    </row>
    <row r="19" spans="1:7" ht="29.25" customHeight="1" outlineLevel="1">
      <c r="A19" s="40" t="s">
        <v>47</v>
      </c>
      <c r="B19" s="55" t="s">
        <v>45</v>
      </c>
      <c r="C19" s="65">
        <v>1100000</v>
      </c>
      <c r="D19" s="46">
        <v>856100</v>
      </c>
      <c r="E19" s="46">
        <v>736940.19</v>
      </c>
      <c r="F19" s="68">
        <f t="shared" si="0"/>
        <v>66.99</v>
      </c>
      <c r="G19" s="1"/>
    </row>
    <row r="20" spans="1:7" ht="29.25" customHeight="1" outlineLevel="1">
      <c r="A20" s="40" t="s">
        <v>44</v>
      </c>
      <c r="B20" s="55" t="s">
        <v>46</v>
      </c>
      <c r="C20" s="65">
        <v>2100000</v>
      </c>
      <c r="D20" s="46">
        <v>1045000</v>
      </c>
      <c r="E20" s="43">
        <v>170561.99</v>
      </c>
      <c r="F20" s="68">
        <f t="shared" si="0"/>
        <v>8.12</v>
      </c>
      <c r="G20" s="1"/>
    </row>
    <row r="21" spans="1:7" ht="14.25" outlineLevel="1">
      <c r="A21" s="19" t="s">
        <v>24</v>
      </c>
      <c r="B21" s="51" t="s">
        <v>25</v>
      </c>
      <c r="C21" s="64">
        <f>C22</f>
        <v>10000</v>
      </c>
      <c r="D21" s="45">
        <f>D22</f>
        <v>8700</v>
      </c>
      <c r="E21" s="45">
        <f>E22</f>
        <v>2340</v>
      </c>
      <c r="F21" s="68">
        <f t="shared" si="0"/>
        <v>23.4</v>
      </c>
      <c r="G21" s="1"/>
    </row>
    <row r="22" spans="1:7" ht="79.5" customHeight="1" outlineLevel="1">
      <c r="A22" s="20" t="s">
        <v>19</v>
      </c>
      <c r="B22" s="71" t="s">
        <v>18</v>
      </c>
      <c r="C22" s="65">
        <v>10000</v>
      </c>
      <c r="D22" s="46">
        <v>8700</v>
      </c>
      <c r="E22" s="43">
        <v>2340</v>
      </c>
      <c r="F22" s="68">
        <f t="shared" si="0"/>
        <v>23.4</v>
      </c>
      <c r="G22" s="1"/>
    </row>
    <row r="23" spans="1:6" s="4" customFormat="1" ht="18.75" customHeight="1">
      <c r="A23" s="81"/>
      <c r="B23" s="80" t="s">
        <v>26</v>
      </c>
      <c r="C23" s="78">
        <f>C24+C27</f>
        <v>93000</v>
      </c>
      <c r="D23" s="41">
        <f>D24+D27</f>
        <v>70700</v>
      </c>
      <c r="E23" s="41">
        <f>E24+E27</f>
        <v>315839.35</v>
      </c>
      <c r="F23" s="70">
        <f t="shared" si="0"/>
        <v>339.61</v>
      </c>
    </row>
    <row r="24" spans="1:6" s="4" customFormat="1" ht="28.5" customHeight="1">
      <c r="A24" s="19" t="s">
        <v>12</v>
      </c>
      <c r="B24" s="79" t="s">
        <v>4</v>
      </c>
      <c r="C24" s="62">
        <f>C25+C26</f>
        <v>93000</v>
      </c>
      <c r="D24" s="44">
        <f>D25+D26</f>
        <v>70700</v>
      </c>
      <c r="E24" s="44">
        <f>E25+E26</f>
        <v>257163.93</v>
      </c>
      <c r="F24" s="68">
        <f t="shared" si="0"/>
        <v>276.52</v>
      </c>
    </row>
    <row r="25" spans="1:7" ht="77.25" customHeight="1" outlineLevel="1">
      <c r="A25" s="20" t="s">
        <v>50</v>
      </c>
      <c r="B25" s="52" t="s">
        <v>56</v>
      </c>
      <c r="C25" s="63">
        <v>50000</v>
      </c>
      <c r="D25" s="43">
        <v>40000</v>
      </c>
      <c r="E25" s="43">
        <v>45187.95</v>
      </c>
      <c r="F25" s="68">
        <f t="shared" si="0"/>
        <v>90.38</v>
      </c>
      <c r="G25" s="1"/>
    </row>
    <row r="26" spans="1:7" ht="89.25" customHeight="1" outlineLevel="1">
      <c r="A26" s="20" t="s">
        <v>52</v>
      </c>
      <c r="B26" s="71" t="s">
        <v>51</v>
      </c>
      <c r="C26" s="63">
        <v>43000</v>
      </c>
      <c r="D26" s="43">
        <v>30700</v>
      </c>
      <c r="E26" s="43">
        <v>211975.98</v>
      </c>
      <c r="F26" s="68">
        <f t="shared" si="0"/>
        <v>492.97</v>
      </c>
      <c r="G26" s="1"/>
    </row>
    <row r="27" spans="1:6" s="4" customFormat="1" ht="27.75" customHeight="1">
      <c r="A27" s="82" t="s">
        <v>13</v>
      </c>
      <c r="B27" s="85" t="s">
        <v>5</v>
      </c>
      <c r="C27" s="84">
        <f>C28</f>
        <v>0</v>
      </c>
      <c r="D27" s="44">
        <f>D28</f>
        <v>0</v>
      </c>
      <c r="E27" s="44">
        <f>E28</f>
        <v>58675.42</v>
      </c>
      <c r="F27" s="68"/>
    </row>
    <row r="28" spans="1:7" ht="45" customHeight="1" outlineLevel="1">
      <c r="A28" s="20" t="s">
        <v>49</v>
      </c>
      <c r="B28" s="75" t="s">
        <v>48</v>
      </c>
      <c r="C28" s="63">
        <v>0</v>
      </c>
      <c r="D28" s="43">
        <v>0</v>
      </c>
      <c r="E28" s="43">
        <v>58675.42</v>
      </c>
      <c r="F28" s="68"/>
      <c r="G28" s="1"/>
    </row>
    <row r="29" spans="1:6" s="4" customFormat="1" ht="26.25" customHeight="1">
      <c r="A29" s="34" t="s">
        <v>14</v>
      </c>
      <c r="B29" s="49" t="s">
        <v>6</v>
      </c>
      <c r="C29" s="66">
        <f>C30+C32+C34+C36</f>
        <v>501040.8</v>
      </c>
      <c r="D29" s="66">
        <f>D30+D32+D34+D36</f>
        <v>449340.8</v>
      </c>
      <c r="E29" s="66">
        <f>E30+E32+E34+E36</f>
        <v>331393.85</v>
      </c>
      <c r="F29" s="33">
        <f aca="true" t="shared" si="3" ref="F29:F37">E29/C29*100</f>
        <v>66.14</v>
      </c>
    </row>
    <row r="30" spans="1:6" s="4" customFormat="1" ht="43.5" customHeight="1">
      <c r="A30" s="19" t="s">
        <v>61</v>
      </c>
      <c r="B30" s="53" t="s">
        <v>22</v>
      </c>
      <c r="C30" s="62">
        <f>C31</f>
        <v>206500</v>
      </c>
      <c r="D30" s="62">
        <f>D31</f>
        <v>154800</v>
      </c>
      <c r="E30" s="62">
        <f>E31</f>
        <v>154800</v>
      </c>
      <c r="F30" s="68">
        <f t="shared" si="3"/>
        <v>74.96</v>
      </c>
    </row>
    <row r="31" spans="1:7" ht="30" customHeight="1">
      <c r="A31" s="20" t="s">
        <v>57</v>
      </c>
      <c r="B31" s="52" t="s">
        <v>20</v>
      </c>
      <c r="C31" s="63">
        <v>206500</v>
      </c>
      <c r="D31" s="43">
        <v>154800</v>
      </c>
      <c r="E31" s="43">
        <v>154800</v>
      </c>
      <c r="F31" s="68">
        <f t="shared" si="3"/>
        <v>74.96</v>
      </c>
      <c r="G31" s="1"/>
    </row>
    <row r="32" spans="1:6" s="4" customFormat="1" ht="30.75" customHeight="1">
      <c r="A32" s="82" t="s">
        <v>62</v>
      </c>
      <c r="B32" s="76" t="s">
        <v>7</v>
      </c>
      <c r="C32" s="74">
        <f>C33</f>
        <v>234200</v>
      </c>
      <c r="D32" s="74">
        <f>D33</f>
        <v>234200</v>
      </c>
      <c r="E32" s="74">
        <f>E33</f>
        <v>159297.42</v>
      </c>
      <c r="F32" s="68">
        <f t="shared" si="3"/>
        <v>68.02</v>
      </c>
    </row>
    <row r="33" spans="1:6" s="4" customFormat="1" ht="45" customHeight="1">
      <c r="A33" s="20" t="s">
        <v>60</v>
      </c>
      <c r="B33" s="75" t="s">
        <v>21</v>
      </c>
      <c r="C33" s="65">
        <v>234200</v>
      </c>
      <c r="D33" s="46">
        <v>234200</v>
      </c>
      <c r="E33" s="43">
        <v>159297.42</v>
      </c>
      <c r="F33" s="68">
        <f t="shared" si="3"/>
        <v>68.02</v>
      </c>
    </row>
    <row r="34" spans="1:7" ht="21" customHeight="1">
      <c r="A34" s="96" t="s">
        <v>65</v>
      </c>
      <c r="B34" s="98" t="s">
        <v>66</v>
      </c>
      <c r="C34" s="97">
        <f>C35</f>
        <v>60300</v>
      </c>
      <c r="D34" s="97">
        <f>D35</f>
        <v>60300</v>
      </c>
      <c r="E34" s="97">
        <f>E35</f>
        <v>17255.63</v>
      </c>
      <c r="F34" s="68">
        <f t="shared" si="3"/>
        <v>28.62</v>
      </c>
      <c r="G34" s="1"/>
    </row>
    <row r="35" spans="1:7" ht="42.75" customHeight="1">
      <c r="A35" s="40" t="s">
        <v>63</v>
      </c>
      <c r="B35" s="95" t="s">
        <v>64</v>
      </c>
      <c r="C35" s="93">
        <v>60300</v>
      </c>
      <c r="D35" s="92">
        <v>60300</v>
      </c>
      <c r="E35" s="72">
        <v>17255.63</v>
      </c>
      <c r="F35" s="68">
        <f t="shared" si="3"/>
        <v>28.62</v>
      </c>
      <c r="G35" s="1"/>
    </row>
    <row r="36" spans="1:7" ht="60" customHeight="1">
      <c r="A36" s="40" t="s">
        <v>58</v>
      </c>
      <c r="B36" s="105" t="s">
        <v>59</v>
      </c>
      <c r="C36" s="94">
        <v>40.8</v>
      </c>
      <c r="D36" s="72">
        <v>40.8</v>
      </c>
      <c r="E36" s="72">
        <v>40.8</v>
      </c>
      <c r="F36" s="73">
        <f t="shared" si="3"/>
        <v>100</v>
      </c>
      <c r="G36" s="1"/>
    </row>
    <row r="37" spans="1:6" ht="20.25" customHeight="1" outlineLevel="1">
      <c r="A37" s="247" t="s">
        <v>23</v>
      </c>
      <c r="B37" s="247"/>
      <c r="C37" s="106">
        <f>C29+C6</f>
        <v>11401840.8</v>
      </c>
      <c r="D37" s="106">
        <f>D29+D6</f>
        <v>7882340.8</v>
      </c>
      <c r="E37" s="106">
        <f>E29+E6</f>
        <v>6589996.16</v>
      </c>
      <c r="F37" s="107">
        <f t="shared" si="3"/>
        <v>57.8</v>
      </c>
    </row>
    <row r="38" spans="1:6" ht="13.5" customHeight="1" outlineLevel="1">
      <c r="A38" s="86"/>
      <c r="B38" s="87"/>
      <c r="C38" s="88"/>
      <c r="D38" s="88"/>
      <c r="E38" s="88"/>
      <c r="F38" s="89"/>
    </row>
    <row r="39" spans="1:6" ht="16.5" customHeight="1" outlineLevel="1">
      <c r="A39" s="248" t="s">
        <v>68</v>
      </c>
      <c r="B39" s="248"/>
      <c r="C39" s="248"/>
      <c r="D39" s="248"/>
      <c r="E39" s="248"/>
      <c r="F39" s="248"/>
    </row>
    <row r="40" spans="1:6" ht="14.25" customHeight="1" outlineLevel="1">
      <c r="A40" s="99"/>
      <c r="B40" s="87"/>
      <c r="C40" s="88"/>
      <c r="D40" s="88"/>
      <c r="E40" s="88"/>
      <c r="F40" s="89"/>
    </row>
    <row r="41" spans="1:6" ht="12" customHeight="1" outlineLevel="1">
      <c r="A41" s="99"/>
      <c r="B41" s="87"/>
      <c r="C41" s="88"/>
      <c r="D41" s="88"/>
      <c r="E41" s="88"/>
      <c r="F41" s="89"/>
    </row>
    <row r="42" spans="1:6" ht="23.25" customHeight="1" outlineLevel="1">
      <c r="A42" s="99"/>
      <c r="B42" s="87"/>
      <c r="C42" s="90"/>
      <c r="D42" s="90"/>
      <c r="E42" s="90"/>
      <c r="F42" s="89"/>
    </row>
    <row r="43" spans="1:6" ht="12" customHeight="1" outlineLevel="1">
      <c r="A43" s="99"/>
      <c r="B43" s="99"/>
      <c r="C43" s="99"/>
      <c r="D43" s="99"/>
      <c r="E43" s="99"/>
      <c r="F43" s="89"/>
    </row>
    <row r="44" spans="1:6" ht="20.25" customHeight="1" outlineLevel="1">
      <c r="A44" s="99"/>
      <c r="B44" s="99"/>
      <c r="C44" s="99"/>
      <c r="D44" s="99"/>
      <c r="E44" s="99"/>
      <c r="F44" s="89"/>
    </row>
    <row r="45" spans="1:6" ht="15.75" customHeight="1" outlineLevel="1">
      <c r="A45" s="99"/>
      <c r="B45" s="99"/>
      <c r="C45" s="100"/>
      <c r="D45" s="100"/>
      <c r="E45" s="100"/>
      <c r="F45" s="89"/>
    </row>
    <row r="46" spans="1:6" ht="18.75" customHeight="1" outlineLevel="1">
      <c r="A46" s="99"/>
      <c r="B46" s="87"/>
      <c r="C46" s="101"/>
      <c r="D46" s="101"/>
      <c r="E46" s="101"/>
      <c r="F46" s="89"/>
    </row>
    <row r="47" spans="1:6" ht="12.75" customHeight="1" outlineLevel="1">
      <c r="A47" s="99"/>
      <c r="B47" s="87"/>
      <c r="C47" s="101"/>
      <c r="D47" s="101"/>
      <c r="E47" s="101"/>
      <c r="F47" s="89"/>
    </row>
    <row r="48" spans="1:6" ht="15" customHeight="1" outlineLevel="1">
      <c r="A48" s="99"/>
      <c r="B48" s="87"/>
      <c r="C48" s="101"/>
      <c r="D48" s="101"/>
      <c r="E48" s="101"/>
      <c r="F48" s="89"/>
    </row>
    <row r="49" spans="1:6" ht="12" customHeight="1" outlineLevel="1">
      <c r="A49" s="99"/>
      <c r="B49" s="87"/>
      <c r="C49" s="101"/>
      <c r="D49" s="101"/>
      <c r="E49" s="101"/>
      <c r="F49" s="89"/>
    </row>
    <row r="50" spans="1:6" ht="15.75" customHeight="1" outlineLevel="1">
      <c r="A50" s="99"/>
      <c r="B50" s="99"/>
      <c r="C50" s="102"/>
      <c r="D50" s="102"/>
      <c r="E50" s="102"/>
      <c r="F50" s="89"/>
    </row>
    <row r="51" spans="1:6" ht="18.75" customHeight="1" outlineLevel="1">
      <c r="A51" s="99"/>
      <c r="B51" s="99"/>
      <c r="C51" s="101"/>
      <c r="D51" s="101"/>
      <c r="E51" s="101"/>
      <c r="F51" s="89"/>
    </row>
    <row r="52" spans="1:6" ht="12.75" outlineLevel="1">
      <c r="A52" s="86"/>
      <c r="B52" s="86"/>
      <c r="C52" s="103"/>
      <c r="D52" s="103"/>
      <c r="E52" s="101"/>
      <c r="F52" s="104"/>
    </row>
    <row r="53" spans="2:6" ht="12.75" outlineLevel="1">
      <c r="B53" s="8"/>
      <c r="C53" s="14"/>
      <c r="D53" s="14"/>
      <c r="E53" s="28"/>
      <c r="F53" s="21"/>
    </row>
    <row r="54" spans="1:6" ht="13.5" customHeight="1" outlineLevel="1">
      <c r="A54" s="37"/>
      <c r="B54" s="37"/>
      <c r="C54" s="37"/>
      <c r="D54" s="37"/>
      <c r="E54" s="244"/>
      <c r="F54" s="244"/>
    </row>
    <row r="55" spans="2:6" ht="12.75">
      <c r="B55" s="8"/>
      <c r="C55" s="13"/>
      <c r="D55" s="13"/>
      <c r="E55" s="26"/>
      <c r="F55" s="21"/>
    </row>
    <row r="56" spans="1:6" ht="15.75">
      <c r="A56" s="243"/>
      <c r="B56" s="243"/>
      <c r="C56" s="243"/>
      <c r="D56" s="243"/>
      <c r="E56" s="243"/>
      <c r="F56" s="243"/>
    </row>
    <row r="57" spans="2:6" ht="12.75">
      <c r="B57" s="8"/>
      <c r="C57" s="8"/>
      <c r="D57" s="8"/>
      <c r="E57" s="27"/>
      <c r="F57" s="21"/>
    </row>
    <row r="58" spans="2:6" ht="12.75">
      <c r="B58" s="8"/>
      <c r="C58" s="8"/>
      <c r="D58" s="8"/>
      <c r="E58" s="27"/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4.25" customHeight="1">
      <c r="F67" s="21"/>
    </row>
    <row r="68" ht="15" customHeight="1">
      <c r="F68" s="21"/>
    </row>
    <row r="69" ht="13.5" customHeight="1">
      <c r="F69" s="21"/>
    </row>
    <row r="70" ht="12.75">
      <c r="F70" s="21"/>
    </row>
    <row r="71" spans="1:6" ht="15">
      <c r="A71" s="10"/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  <row r="84" ht="12.75">
      <c r="F84" s="21"/>
    </row>
    <row r="85" ht="12.75">
      <c r="F85" s="21"/>
    </row>
    <row r="86" ht="12.75">
      <c r="F86" s="21"/>
    </row>
    <row r="87" ht="12.75">
      <c r="F87" s="21"/>
    </row>
    <row r="88" ht="12.75">
      <c r="F88" s="21"/>
    </row>
    <row r="89" ht="12.75">
      <c r="F89" s="21"/>
    </row>
    <row r="90" ht="12.75">
      <c r="F90" s="21"/>
    </row>
    <row r="91" ht="12.75">
      <c r="F91" s="21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  <row r="196" ht="12.75">
      <c r="F196" s="21"/>
    </row>
    <row r="197" ht="12.75">
      <c r="F197" s="21"/>
    </row>
    <row r="198" ht="12.75">
      <c r="F198" s="21"/>
    </row>
    <row r="199" ht="12.75">
      <c r="F199" s="21"/>
    </row>
    <row r="200" ht="12.75">
      <c r="F200" s="21"/>
    </row>
    <row r="201" ht="12.75">
      <c r="F201" s="21"/>
    </row>
    <row r="202" ht="12.75">
      <c r="F202" s="21"/>
    </row>
    <row r="203" ht="12.75">
      <c r="F203" s="21"/>
    </row>
    <row r="204" ht="12.75">
      <c r="F204" s="21"/>
    </row>
    <row r="205" ht="12.75">
      <c r="F205" s="21"/>
    </row>
    <row r="206" ht="12.75">
      <c r="F206" s="21"/>
    </row>
    <row r="207" ht="12.75">
      <c r="F207" s="21"/>
    </row>
    <row r="208" ht="12.75">
      <c r="F208" s="21"/>
    </row>
    <row r="209" ht="12.75">
      <c r="F209" s="21"/>
    </row>
    <row r="210" ht="12.75">
      <c r="F210" s="21"/>
    </row>
    <row r="211" ht="12.75">
      <c r="F211" s="21"/>
    </row>
    <row r="212" ht="12.75">
      <c r="F212" s="21"/>
    </row>
    <row r="213" ht="12.75">
      <c r="F213" s="21"/>
    </row>
    <row r="214" ht="12.75">
      <c r="F214" s="21"/>
    </row>
    <row r="215" ht="12.75">
      <c r="F215" s="21"/>
    </row>
    <row r="216" ht="12.75">
      <c r="F216" s="21"/>
    </row>
    <row r="217" ht="12.75">
      <c r="F217" s="21"/>
    </row>
    <row r="218" ht="12.75">
      <c r="F218" s="21"/>
    </row>
    <row r="219" ht="12.75">
      <c r="F219" s="21"/>
    </row>
    <row r="220" ht="12.75">
      <c r="F220" s="21"/>
    </row>
    <row r="221" ht="12.75">
      <c r="F221" s="21"/>
    </row>
    <row r="222" ht="12.75">
      <c r="F222" s="21"/>
    </row>
    <row r="223" ht="12.75">
      <c r="F223" s="21"/>
    </row>
    <row r="224" ht="12.75">
      <c r="F224" s="21"/>
    </row>
    <row r="225" ht="12.75">
      <c r="F225" s="21"/>
    </row>
    <row r="226" ht="12.75">
      <c r="F226" s="21"/>
    </row>
    <row r="227" ht="12.75">
      <c r="F227" s="21"/>
    </row>
    <row r="228" ht="12.75">
      <c r="F228" s="21"/>
    </row>
    <row r="229" ht="12.75">
      <c r="F229" s="21"/>
    </row>
    <row r="230" ht="12.75">
      <c r="F230" s="21"/>
    </row>
    <row r="231" ht="12.75">
      <c r="F231" s="21"/>
    </row>
    <row r="232" ht="12.75">
      <c r="F232" s="21"/>
    </row>
    <row r="233" ht="12.75">
      <c r="F233" s="21"/>
    </row>
    <row r="234" ht="12.75">
      <c r="F234" s="21"/>
    </row>
    <row r="235" ht="12.75">
      <c r="F235" s="21"/>
    </row>
    <row r="236" ht="12.75">
      <c r="F236" s="21"/>
    </row>
    <row r="237" ht="12.75">
      <c r="F237" s="21"/>
    </row>
    <row r="238" ht="12.75">
      <c r="F238" s="21"/>
    </row>
    <row r="239" ht="12.75">
      <c r="F239" s="21"/>
    </row>
    <row r="240" ht="12.75">
      <c r="F240" s="21"/>
    </row>
    <row r="241" ht="12.75">
      <c r="F241" s="21"/>
    </row>
    <row r="242" ht="12.75">
      <c r="F242" s="21"/>
    </row>
    <row r="243" ht="12.75">
      <c r="F243" s="21"/>
    </row>
    <row r="244" ht="12.75">
      <c r="F244" s="21"/>
    </row>
    <row r="245" ht="12.75">
      <c r="F245" s="21"/>
    </row>
    <row r="246" ht="12.75">
      <c r="F246" s="21"/>
    </row>
    <row r="247" ht="12.75">
      <c r="F247" s="21"/>
    </row>
    <row r="248" ht="12.75">
      <c r="F248" s="21"/>
    </row>
    <row r="249" ht="12.75">
      <c r="F249" s="21"/>
    </row>
    <row r="250" ht="12.75">
      <c r="F250" s="21"/>
    </row>
    <row r="251" ht="12.75">
      <c r="F251" s="21"/>
    </row>
    <row r="252" ht="12.75">
      <c r="F252" s="21"/>
    </row>
    <row r="253" ht="12.75">
      <c r="F253" s="21"/>
    </row>
    <row r="254" ht="12.75">
      <c r="F254" s="21"/>
    </row>
    <row r="255" ht="12.75">
      <c r="F255" s="21"/>
    </row>
    <row r="256" ht="12.75">
      <c r="F256" s="21"/>
    </row>
    <row r="257" ht="12.75">
      <c r="F257" s="21"/>
    </row>
    <row r="258" ht="12.75">
      <c r="F258" s="21"/>
    </row>
    <row r="259" ht="12.75">
      <c r="F259" s="21"/>
    </row>
    <row r="260" ht="12.75">
      <c r="F260" s="21"/>
    </row>
    <row r="261" ht="12.75">
      <c r="F261" s="21"/>
    </row>
    <row r="262" ht="12.75">
      <c r="F262" s="21"/>
    </row>
    <row r="263" ht="12.75">
      <c r="F263" s="21"/>
    </row>
    <row r="264" ht="12.75">
      <c r="F264" s="21"/>
    </row>
    <row r="265" ht="12.75">
      <c r="F265" s="21"/>
    </row>
    <row r="266" ht="12.75">
      <c r="F266" s="21"/>
    </row>
    <row r="267" ht="12.75">
      <c r="F267" s="21"/>
    </row>
    <row r="268" ht="12.75">
      <c r="F268" s="21"/>
    </row>
    <row r="269" ht="12.75">
      <c r="F269" s="21"/>
    </row>
    <row r="270" ht="12.75"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ht="12.75">
      <c r="F275" s="21"/>
    </row>
    <row r="276" ht="12.75">
      <c r="F276" s="21"/>
    </row>
    <row r="277" ht="12.75">
      <c r="F277" s="21"/>
    </row>
    <row r="278" ht="12.75">
      <c r="F278" s="21"/>
    </row>
    <row r="279" ht="12.75">
      <c r="F279" s="21"/>
    </row>
    <row r="280" ht="12.75">
      <c r="F280" s="21"/>
    </row>
    <row r="281" ht="12.75">
      <c r="F281" s="21"/>
    </row>
    <row r="282" ht="12.75">
      <c r="F282" s="21"/>
    </row>
    <row r="283" ht="12.75">
      <c r="F283" s="21"/>
    </row>
    <row r="284" ht="12.75">
      <c r="F284" s="21"/>
    </row>
    <row r="285" ht="12.75">
      <c r="F285" s="21"/>
    </row>
    <row r="286" ht="12.75">
      <c r="F286" s="21"/>
    </row>
    <row r="287" ht="12.75">
      <c r="F287" s="21"/>
    </row>
    <row r="288" ht="12.75">
      <c r="F288" s="21"/>
    </row>
    <row r="289" ht="12.75">
      <c r="F289" s="21"/>
    </row>
    <row r="290" ht="12.75">
      <c r="F290" s="21"/>
    </row>
    <row r="291" ht="12.75">
      <c r="F291" s="21"/>
    </row>
    <row r="292" ht="12.75">
      <c r="F292" s="21"/>
    </row>
    <row r="293" ht="12.75">
      <c r="F293" s="21"/>
    </row>
    <row r="294" ht="12.75">
      <c r="F294" s="21"/>
    </row>
    <row r="295" ht="12.75">
      <c r="F295" s="21"/>
    </row>
    <row r="296" ht="12.75">
      <c r="F296" s="21"/>
    </row>
    <row r="297" ht="12.75">
      <c r="F297" s="21"/>
    </row>
    <row r="298" ht="12.75">
      <c r="F298" s="21"/>
    </row>
    <row r="299" ht="12.75">
      <c r="F299" s="21"/>
    </row>
    <row r="300" ht="12.75">
      <c r="F300" s="21"/>
    </row>
    <row r="301" ht="12.75">
      <c r="F301" s="21"/>
    </row>
    <row r="302" ht="12.75">
      <c r="F302" s="21"/>
    </row>
    <row r="303" ht="12.75">
      <c r="F303" s="21"/>
    </row>
    <row r="304" ht="12.75">
      <c r="F304" s="21"/>
    </row>
    <row r="305" ht="12.75">
      <c r="F305" s="21"/>
    </row>
    <row r="306" ht="12.75">
      <c r="F306" s="21"/>
    </row>
    <row r="307" ht="12.75">
      <c r="F307" s="21"/>
    </row>
    <row r="308" ht="12.75">
      <c r="F308" s="21"/>
    </row>
    <row r="309" ht="12.75">
      <c r="F309" s="21"/>
    </row>
    <row r="310" ht="12.75">
      <c r="F310" s="21"/>
    </row>
    <row r="311" ht="12.75">
      <c r="F311" s="21"/>
    </row>
    <row r="312" ht="12.75">
      <c r="F312" s="21"/>
    </row>
    <row r="313" ht="12.75">
      <c r="F313" s="21"/>
    </row>
    <row r="314" ht="12.75">
      <c r="F314" s="21"/>
    </row>
    <row r="315" ht="12.75">
      <c r="F315" s="21"/>
    </row>
    <row r="316" ht="12.75">
      <c r="F316" s="21"/>
    </row>
    <row r="317" ht="12.75">
      <c r="F317" s="21"/>
    </row>
    <row r="318" ht="12.75">
      <c r="F318" s="21"/>
    </row>
    <row r="319" ht="12.75">
      <c r="F319" s="21"/>
    </row>
    <row r="320" ht="12.75">
      <c r="F320" s="21"/>
    </row>
    <row r="321" ht="12.75">
      <c r="F321" s="21"/>
    </row>
    <row r="322" ht="12.75">
      <c r="F322" s="21"/>
    </row>
    <row r="323" ht="12.75">
      <c r="F323" s="21"/>
    </row>
    <row r="324" ht="12.75">
      <c r="F324" s="21"/>
    </row>
    <row r="325" ht="12.75">
      <c r="F325" s="21"/>
    </row>
    <row r="326" ht="12.75">
      <c r="F326" s="21"/>
    </row>
    <row r="327" ht="12.75">
      <c r="F327" s="21"/>
    </row>
    <row r="328" ht="12.75">
      <c r="F328" s="21"/>
    </row>
    <row r="329" ht="12.75">
      <c r="F329" s="21"/>
    </row>
    <row r="330" ht="12.75">
      <c r="F330" s="21"/>
    </row>
    <row r="331" ht="12.75">
      <c r="F331" s="21"/>
    </row>
    <row r="332" ht="12.75">
      <c r="F332" s="21"/>
    </row>
    <row r="333" ht="12.75">
      <c r="F333" s="21"/>
    </row>
    <row r="334" ht="12.75">
      <c r="F334" s="21"/>
    </row>
    <row r="335" ht="12.75">
      <c r="F335" s="21"/>
    </row>
    <row r="336" ht="12.75">
      <c r="F336" s="21"/>
    </row>
    <row r="337" ht="12.75">
      <c r="F337" s="21"/>
    </row>
    <row r="338" ht="12.75">
      <c r="F338" s="21"/>
    </row>
    <row r="339" ht="12.75">
      <c r="F339" s="21"/>
    </row>
    <row r="340" ht="12.75">
      <c r="F340" s="21"/>
    </row>
    <row r="341" ht="12.75">
      <c r="F341" s="21"/>
    </row>
    <row r="342" ht="12.75">
      <c r="F342" s="21"/>
    </row>
    <row r="343" ht="12.75">
      <c r="F343" s="21"/>
    </row>
    <row r="344" ht="12.75">
      <c r="F344" s="21"/>
    </row>
    <row r="345" ht="12.75">
      <c r="F345" s="21"/>
    </row>
    <row r="346" ht="12.75">
      <c r="F346" s="21"/>
    </row>
    <row r="347" ht="12.75">
      <c r="F347" s="21"/>
    </row>
    <row r="348" ht="12.75">
      <c r="F348" s="21"/>
    </row>
    <row r="349" ht="12.75">
      <c r="F349" s="21"/>
    </row>
    <row r="350" ht="12.75">
      <c r="F350" s="21"/>
    </row>
    <row r="351" ht="12.75">
      <c r="F351" s="21"/>
    </row>
    <row r="352" ht="12.75">
      <c r="F352" s="21"/>
    </row>
    <row r="353" ht="12.75">
      <c r="F353" s="21"/>
    </row>
    <row r="354" ht="12.75">
      <c r="F354" s="21"/>
    </row>
    <row r="355" ht="12.75">
      <c r="F355" s="21"/>
    </row>
    <row r="356" ht="12.75">
      <c r="F356" s="21"/>
    </row>
    <row r="357" ht="12.75">
      <c r="F357" s="21"/>
    </row>
    <row r="358" ht="12.75">
      <c r="F358" s="21"/>
    </row>
    <row r="359" ht="12.75">
      <c r="F359" s="21"/>
    </row>
    <row r="360" ht="12.75">
      <c r="F360" s="21"/>
    </row>
    <row r="361" ht="12.75">
      <c r="F361" s="21"/>
    </row>
    <row r="362" ht="12.75">
      <c r="F362" s="21"/>
    </row>
    <row r="363" ht="12.75">
      <c r="F363" s="21"/>
    </row>
    <row r="364" ht="12.75">
      <c r="F364" s="21"/>
    </row>
    <row r="365" ht="12.75">
      <c r="F365" s="21"/>
    </row>
    <row r="366" ht="12.75">
      <c r="F366" s="21"/>
    </row>
    <row r="367" ht="12.75">
      <c r="F367" s="21"/>
    </row>
    <row r="368" ht="12.75">
      <c r="F368" s="21"/>
    </row>
    <row r="369" ht="12.75">
      <c r="F369" s="21"/>
    </row>
    <row r="370" ht="12.75">
      <c r="F370" s="21"/>
    </row>
    <row r="371" ht="12.75">
      <c r="F371" s="21"/>
    </row>
    <row r="372" ht="12.75">
      <c r="F372" s="21"/>
    </row>
    <row r="373" ht="12.75">
      <c r="F373" s="21"/>
    </row>
    <row r="374" ht="12.75">
      <c r="F374" s="21"/>
    </row>
    <row r="375" ht="12.75">
      <c r="F375" s="21"/>
    </row>
    <row r="376" ht="12.75">
      <c r="F376" s="21"/>
    </row>
    <row r="377" ht="12.75">
      <c r="F377" s="21"/>
    </row>
    <row r="378" ht="12.75">
      <c r="F378" s="21"/>
    </row>
    <row r="379" ht="12.75">
      <c r="F379" s="21"/>
    </row>
    <row r="380" ht="12.75">
      <c r="F380" s="21"/>
    </row>
    <row r="381" ht="12.75">
      <c r="F381" s="21"/>
    </row>
    <row r="382" ht="12.75">
      <c r="F382" s="21"/>
    </row>
    <row r="383" ht="12.75">
      <c r="F383" s="21"/>
    </row>
    <row r="384" ht="12.75">
      <c r="F384" s="21"/>
    </row>
    <row r="385" ht="12.75">
      <c r="F385" s="21"/>
    </row>
    <row r="386" ht="12.75">
      <c r="F386" s="21"/>
    </row>
    <row r="387" ht="12.75">
      <c r="F387" s="21"/>
    </row>
    <row r="388" ht="12.75">
      <c r="F388" s="21"/>
    </row>
    <row r="389" ht="12.75">
      <c r="F389" s="21"/>
    </row>
    <row r="390" ht="12.75">
      <c r="F390" s="21"/>
    </row>
    <row r="391" ht="12.75">
      <c r="F391" s="21"/>
    </row>
    <row r="392" ht="12.75">
      <c r="F392" s="21"/>
    </row>
    <row r="393" ht="12.75">
      <c r="F393" s="21"/>
    </row>
    <row r="394" ht="12.75">
      <c r="F394" s="21"/>
    </row>
    <row r="395" ht="12.75">
      <c r="F395" s="21"/>
    </row>
    <row r="396" ht="12.75">
      <c r="F396" s="21"/>
    </row>
    <row r="397" ht="12.75">
      <c r="F397" s="21"/>
    </row>
    <row r="398" ht="12.75">
      <c r="F398" s="21"/>
    </row>
    <row r="399" ht="12.75">
      <c r="F399" s="21"/>
    </row>
    <row r="400" ht="12.75">
      <c r="F400" s="21"/>
    </row>
    <row r="401" ht="12.75">
      <c r="F401" s="21"/>
    </row>
    <row r="402" ht="12.75">
      <c r="F402" s="21"/>
    </row>
    <row r="403" ht="12.75">
      <c r="F403" s="21"/>
    </row>
    <row r="404" ht="12.75">
      <c r="F404" s="21"/>
    </row>
    <row r="405" ht="12.75">
      <c r="F405" s="21"/>
    </row>
    <row r="406" ht="12.75">
      <c r="F406" s="21"/>
    </row>
    <row r="407" ht="12.75">
      <c r="F407" s="21"/>
    </row>
    <row r="408" ht="12.75">
      <c r="F408" s="21"/>
    </row>
    <row r="409" ht="12.75">
      <c r="F409" s="21"/>
    </row>
    <row r="410" ht="12.75">
      <c r="F410" s="21"/>
    </row>
    <row r="411" ht="12.75">
      <c r="F411" s="21"/>
    </row>
    <row r="412" ht="12.75">
      <c r="F412" s="21"/>
    </row>
    <row r="413" ht="12.75">
      <c r="F413" s="21"/>
    </row>
    <row r="414" ht="12.75">
      <c r="F414" s="21"/>
    </row>
    <row r="415" ht="12.75">
      <c r="F415" s="21"/>
    </row>
    <row r="416" ht="12.75">
      <c r="F416" s="21"/>
    </row>
    <row r="417" ht="12.75">
      <c r="F417" s="21"/>
    </row>
    <row r="418" ht="12.75">
      <c r="F418" s="21"/>
    </row>
    <row r="419" ht="12.75">
      <c r="F419" s="21"/>
    </row>
    <row r="420" ht="12.75">
      <c r="F420" s="21"/>
    </row>
    <row r="421" ht="12.75">
      <c r="F421" s="21"/>
    </row>
    <row r="422" ht="12.75">
      <c r="F422" s="21"/>
    </row>
    <row r="423" ht="12.75">
      <c r="F423" s="21"/>
    </row>
    <row r="424" ht="12.75">
      <c r="F424" s="21"/>
    </row>
    <row r="425" ht="12.75">
      <c r="F425" s="21"/>
    </row>
    <row r="426" ht="12.75">
      <c r="F426" s="21"/>
    </row>
    <row r="427" ht="12.75">
      <c r="F427" s="21"/>
    </row>
    <row r="428" ht="12.75">
      <c r="F428" s="21"/>
    </row>
    <row r="429" ht="12.75">
      <c r="F429" s="21"/>
    </row>
    <row r="430" ht="12.75">
      <c r="F430" s="21"/>
    </row>
    <row r="431" ht="12.75">
      <c r="F431" s="21"/>
    </row>
    <row r="432" ht="12.75">
      <c r="F432" s="21"/>
    </row>
    <row r="433" ht="12.75">
      <c r="F433" s="21"/>
    </row>
    <row r="434" ht="12.75">
      <c r="F434" s="21"/>
    </row>
    <row r="435" ht="12.75">
      <c r="F435" s="21"/>
    </row>
    <row r="436" ht="12.75">
      <c r="F436" s="21"/>
    </row>
    <row r="437" ht="12.75">
      <c r="F437" s="21"/>
    </row>
    <row r="438" ht="12.75">
      <c r="F438" s="21"/>
    </row>
    <row r="439" ht="12.75">
      <c r="F439" s="21"/>
    </row>
    <row r="440" ht="12.75">
      <c r="F440" s="21"/>
    </row>
    <row r="441" ht="12.75">
      <c r="F441" s="21"/>
    </row>
    <row r="442" ht="12.75">
      <c r="F442" s="21"/>
    </row>
    <row r="443" ht="12.75">
      <c r="F443" s="21"/>
    </row>
    <row r="444" ht="12.75">
      <c r="F444" s="21"/>
    </row>
    <row r="445" ht="12.75">
      <c r="F445" s="21"/>
    </row>
    <row r="446" ht="12.75">
      <c r="F446" s="21"/>
    </row>
    <row r="447" ht="12.75">
      <c r="F447" s="21"/>
    </row>
    <row r="448" ht="12.75">
      <c r="F448" s="21"/>
    </row>
    <row r="449" ht="12.75">
      <c r="F449" s="21"/>
    </row>
    <row r="450" ht="12.75">
      <c r="F450" s="21"/>
    </row>
    <row r="451" ht="12.75">
      <c r="F451" s="21"/>
    </row>
    <row r="452" ht="12.75">
      <c r="F452" s="21"/>
    </row>
    <row r="453" ht="12.75">
      <c r="F453" s="21"/>
    </row>
    <row r="454" ht="12.75">
      <c r="F454" s="21"/>
    </row>
    <row r="455" ht="12.75">
      <c r="F455" s="21"/>
    </row>
    <row r="456" ht="12.75">
      <c r="F456" s="21"/>
    </row>
    <row r="457" ht="12.75">
      <c r="F457" s="21"/>
    </row>
    <row r="458" ht="12.75">
      <c r="F458" s="21"/>
    </row>
    <row r="459" ht="12.75">
      <c r="F459" s="21"/>
    </row>
    <row r="460" ht="12.75">
      <c r="F460" s="21"/>
    </row>
    <row r="461" ht="12.75">
      <c r="F461" s="21"/>
    </row>
    <row r="462" ht="12.75">
      <c r="F462" s="21"/>
    </row>
    <row r="463" ht="12.75">
      <c r="F463" s="21"/>
    </row>
    <row r="464" ht="12.75">
      <c r="F464" s="21"/>
    </row>
    <row r="465" ht="12.75">
      <c r="F465" s="21"/>
    </row>
    <row r="466" ht="12.75">
      <c r="F466" s="21"/>
    </row>
    <row r="467" ht="12.75">
      <c r="F467" s="21"/>
    </row>
    <row r="468" ht="12.75">
      <c r="F468" s="21"/>
    </row>
    <row r="469" ht="12.75">
      <c r="F469" s="21"/>
    </row>
    <row r="470" ht="12.75">
      <c r="F470" s="21"/>
    </row>
    <row r="471" ht="12.75">
      <c r="F471" s="21"/>
    </row>
    <row r="472" ht="12.75">
      <c r="F472" s="21"/>
    </row>
    <row r="473" ht="12.75">
      <c r="F473" s="21"/>
    </row>
    <row r="474" ht="12.75">
      <c r="F474" s="21"/>
    </row>
    <row r="475" ht="12.75">
      <c r="F475" s="21"/>
    </row>
    <row r="476" ht="12.75">
      <c r="F476" s="21"/>
    </row>
    <row r="477" ht="12.75">
      <c r="F477" s="21"/>
    </row>
    <row r="478" ht="12.75">
      <c r="F478" s="21"/>
    </row>
    <row r="479" ht="12.75">
      <c r="F479" s="21"/>
    </row>
    <row r="480" ht="12.75">
      <c r="F480" s="21"/>
    </row>
    <row r="481" ht="12.75">
      <c r="F481" s="21"/>
    </row>
    <row r="482" ht="12.75">
      <c r="F482" s="21"/>
    </row>
    <row r="483" ht="12.75">
      <c r="F483" s="21"/>
    </row>
    <row r="484" ht="12.75">
      <c r="F484" s="21"/>
    </row>
    <row r="485" ht="12.75">
      <c r="F485" s="21"/>
    </row>
    <row r="486" ht="12.75">
      <c r="F486" s="21"/>
    </row>
    <row r="487" ht="12.75">
      <c r="F487" s="21"/>
    </row>
    <row r="488" ht="12.75">
      <c r="F488" s="21"/>
    </row>
    <row r="489" ht="12.75">
      <c r="F489" s="21"/>
    </row>
    <row r="490" ht="12.75">
      <c r="F490" s="21"/>
    </row>
    <row r="491" ht="12.75">
      <c r="F491" s="21"/>
    </row>
    <row r="492" ht="12.75">
      <c r="F492" s="21"/>
    </row>
    <row r="493" ht="12.75">
      <c r="F493" s="21"/>
    </row>
    <row r="494" ht="12.75">
      <c r="F494" s="21"/>
    </row>
    <row r="495" ht="12.75">
      <c r="F495" s="21"/>
    </row>
    <row r="496" ht="12.75">
      <c r="F496" s="21"/>
    </row>
    <row r="497" ht="12.75">
      <c r="F497" s="21"/>
    </row>
    <row r="498" ht="12.75">
      <c r="F498" s="21"/>
    </row>
    <row r="499" ht="12.75">
      <c r="F499" s="21"/>
    </row>
    <row r="500" ht="12.75">
      <c r="F500" s="21"/>
    </row>
    <row r="501" ht="12.75">
      <c r="F501" s="21"/>
    </row>
    <row r="502" ht="12.75">
      <c r="F502" s="21"/>
    </row>
    <row r="503" ht="12.75">
      <c r="F503" s="21"/>
    </row>
    <row r="504" ht="12.75">
      <c r="F504" s="21"/>
    </row>
    <row r="505" ht="12.75">
      <c r="F505" s="21"/>
    </row>
    <row r="506" ht="12.75">
      <c r="F506" s="21"/>
    </row>
    <row r="507" ht="12.75">
      <c r="F507" s="21"/>
    </row>
    <row r="508" ht="12.75">
      <c r="F508" s="21"/>
    </row>
    <row r="509" ht="12.75">
      <c r="F509" s="21"/>
    </row>
    <row r="510" ht="12.75">
      <c r="F510" s="21"/>
    </row>
    <row r="511" ht="12.75">
      <c r="F511" s="21"/>
    </row>
    <row r="512" ht="12.75">
      <c r="F512" s="21"/>
    </row>
    <row r="513" ht="12.75">
      <c r="F513" s="21"/>
    </row>
    <row r="514" ht="12.75">
      <c r="F514" s="21"/>
    </row>
    <row r="515" ht="12.75">
      <c r="F515" s="21"/>
    </row>
    <row r="516" ht="12.75">
      <c r="F516" s="21"/>
    </row>
    <row r="517" ht="12.75">
      <c r="F517" s="21"/>
    </row>
    <row r="518" ht="12.75">
      <c r="F518" s="21"/>
    </row>
    <row r="519" ht="12.75">
      <c r="F519" s="21"/>
    </row>
    <row r="520" ht="12.75">
      <c r="F520" s="21"/>
    </row>
    <row r="521" ht="12.75">
      <c r="F521" s="21"/>
    </row>
    <row r="522" ht="12.75">
      <c r="F522" s="21"/>
    </row>
    <row r="523" ht="12.75">
      <c r="F523" s="21"/>
    </row>
    <row r="524" ht="12.75">
      <c r="F524" s="21"/>
    </row>
    <row r="525" ht="12.75">
      <c r="F525" s="21"/>
    </row>
    <row r="526" ht="12.75">
      <c r="F526" s="21"/>
    </row>
    <row r="527" ht="12.75">
      <c r="F527" s="21"/>
    </row>
    <row r="528" ht="12.75">
      <c r="F528" s="21"/>
    </row>
    <row r="529" ht="12.75">
      <c r="F529" s="21"/>
    </row>
    <row r="530" ht="12.75">
      <c r="F530" s="21"/>
    </row>
    <row r="531" ht="12.75">
      <c r="F531" s="21"/>
    </row>
    <row r="532" ht="12.75">
      <c r="F532" s="21"/>
    </row>
    <row r="533" ht="12.75">
      <c r="F533" s="21"/>
    </row>
    <row r="534" ht="12.75">
      <c r="F534" s="21"/>
    </row>
    <row r="535" ht="12.75">
      <c r="F535" s="21"/>
    </row>
    <row r="536" ht="12.75">
      <c r="F536" s="21"/>
    </row>
    <row r="537" ht="12.75">
      <c r="F537" s="21"/>
    </row>
    <row r="538" ht="12.75">
      <c r="F538" s="21"/>
    </row>
    <row r="539" ht="12.75">
      <c r="F539" s="21"/>
    </row>
    <row r="540" ht="12.75">
      <c r="F540" s="21"/>
    </row>
    <row r="541" ht="12.75">
      <c r="F541" s="21"/>
    </row>
    <row r="542" ht="12.75">
      <c r="F542" s="21"/>
    </row>
    <row r="543" ht="12.75">
      <c r="F543" s="21"/>
    </row>
    <row r="544" ht="12.75">
      <c r="F544" s="21"/>
    </row>
    <row r="545" ht="12.75">
      <c r="F545" s="21"/>
    </row>
    <row r="546" ht="12.75">
      <c r="F546" s="21"/>
    </row>
    <row r="547" ht="12.75">
      <c r="F547" s="21"/>
    </row>
    <row r="548" ht="12.75">
      <c r="F548" s="21"/>
    </row>
    <row r="549" ht="12.75">
      <c r="F549" s="21"/>
    </row>
    <row r="550" ht="12.75">
      <c r="F550" s="21"/>
    </row>
    <row r="551" ht="12.75">
      <c r="F551" s="21"/>
    </row>
    <row r="552" ht="12.75">
      <c r="F552" s="21"/>
    </row>
    <row r="553" ht="12.75">
      <c r="F553" s="21"/>
    </row>
    <row r="554" ht="12.75">
      <c r="F554" s="21"/>
    </row>
    <row r="555" ht="12.75">
      <c r="F555" s="21"/>
    </row>
    <row r="556" ht="12.75">
      <c r="F556" s="21"/>
    </row>
    <row r="557" ht="12.75">
      <c r="F557" s="21"/>
    </row>
    <row r="558" ht="12.75">
      <c r="F558" s="21"/>
    </row>
    <row r="559" ht="12.75">
      <c r="F559" s="21"/>
    </row>
    <row r="560" ht="12.75">
      <c r="F560" s="21"/>
    </row>
    <row r="561" ht="12.75">
      <c r="F561" s="21"/>
    </row>
    <row r="562" ht="12.75">
      <c r="F562" s="21"/>
    </row>
    <row r="563" ht="12.75">
      <c r="F563" s="21"/>
    </row>
    <row r="564" ht="12.75">
      <c r="F564" s="21"/>
    </row>
    <row r="565" ht="12.75">
      <c r="F565" s="21"/>
    </row>
    <row r="566" ht="12.75">
      <c r="F566" s="21"/>
    </row>
    <row r="567" ht="12.75">
      <c r="F567" s="21"/>
    </row>
    <row r="568" ht="12.75">
      <c r="F568" s="21"/>
    </row>
    <row r="569" ht="12.75">
      <c r="F569" s="21"/>
    </row>
    <row r="570" ht="12.75">
      <c r="F570" s="21"/>
    </row>
    <row r="571" ht="12.75">
      <c r="F571" s="21"/>
    </row>
    <row r="572" ht="12.75">
      <c r="F572" s="21"/>
    </row>
    <row r="573" ht="12.75">
      <c r="F573" s="21"/>
    </row>
    <row r="574" ht="12.75">
      <c r="F574" s="21"/>
    </row>
    <row r="575" ht="12.75">
      <c r="F575" s="21"/>
    </row>
    <row r="576" ht="12.75">
      <c r="F576" s="21"/>
    </row>
    <row r="577" ht="12.75">
      <c r="F577" s="21"/>
    </row>
    <row r="578" ht="12.75">
      <c r="F578" s="21"/>
    </row>
    <row r="579" ht="12.75">
      <c r="F579" s="21"/>
    </row>
    <row r="580" ht="12.75">
      <c r="F580" s="21"/>
    </row>
    <row r="581" ht="12.75">
      <c r="F581" s="21"/>
    </row>
    <row r="582" ht="12.75">
      <c r="F582" s="21"/>
    </row>
    <row r="583" ht="12.75">
      <c r="F583" s="21"/>
    </row>
    <row r="584" ht="12.75">
      <c r="F584" s="21"/>
    </row>
    <row r="585" ht="12.75">
      <c r="F585" s="21"/>
    </row>
    <row r="586" ht="12.75">
      <c r="F586" s="21"/>
    </row>
    <row r="587" ht="12.75">
      <c r="F587" s="21"/>
    </row>
    <row r="588" ht="12.75">
      <c r="F588" s="21"/>
    </row>
    <row r="589" ht="12.75">
      <c r="F589" s="21"/>
    </row>
    <row r="590" ht="12.75">
      <c r="F590" s="21"/>
    </row>
    <row r="591" ht="12.75">
      <c r="F591" s="21"/>
    </row>
    <row r="592" ht="12.75">
      <c r="F592" s="21"/>
    </row>
    <row r="593" ht="12.75">
      <c r="F593" s="21"/>
    </row>
    <row r="594" ht="12.75">
      <c r="F594" s="21"/>
    </row>
    <row r="595" ht="12.75">
      <c r="F595" s="21"/>
    </row>
    <row r="596" ht="12.75">
      <c r="F596" s="21"/>
    </row>
    <row r="597" ht="12.75">
      <c r="F597" s="21"/>
    </row>
    <row r="598" ht="12.75">
      <c r="F598" s="21"/>
    </row>
    <row r="599" ht="12.75">
      <c r="F599" s="21"/>
    </row>
    <row r="600" ht="12.75">
      <c r="F600" s="21"/>
    </row>
    <row r="601" ht="12.75">
      <c r="F601" s="21"/>
    </row>
    <row r="602" ht="12.75">
      <c r="F602" s="21"/>
    </row>
    <row r="603" ht="12.75">
      <c r="F603" s="21"/>
    </row>
    <row r="604" ht="12.75">
      <c r="F604" s="21"/>
    </row>
    <row r="605" ht="12.75">
      <c r="F605" s="21"/>
    </row>
    <row r="606" ht="12.75">
      <c r="F606" s="21"/>
    </row>
    <row r="607" ht="12.75">
      <c r="F607" s="21"/>
    </row>
    <row r="608" ht="12.75">
      <c r="F608" s="21"/>
    </row>
    <row r="609" ht="12.75">
      <c r="F609" s="21"/>
    </row>
    <row r="610" ht="12.75">
      <c r="F610" s="21"/>
    </row>
    <row r="611" ht="12.75">
      <c r="F611" s="21"/>
    </row>
    <row r="612" ht="12.75">
      <c r="F612" s="21"/>
    </row>
    <row r="613" ht="12.75">
      <c r="F613" s="21"/>
    </row>
    <row r="614" ht="12.75">
      <c r="F614" s="21"/>
    </row>
    <row r="615" ht="12.75">
      <c r="F615" s="21"/>
    </row>
    <row r="616" ht="12.75">
      <c r="F616" s="21"/>
    </row>
    <row r="617" ht="12.75">
      <c r="F617" s="21"/>
    </row>
    <row r="618" ht="12.75">
      <c r="F618" s="21"/>
    </row>
    <row r="619" ht="12.75">
      <c r="F619" s="21"/>
    </row>
    <row r="620" ht="12.75">
      <c r="F620" s="21"/>
    </row>
    <row r="621" ht="12.75">
      <c r="F621" s="21"/>
    </row>
    <row r="622" ht="12.75">
      <c r="F622" s="21"/>
    </row>
    <row r="623" ht="12.75">
      <c r="F623" s="21"/>
    </row>
    <row r="624" ht="12.75">
      <c r="F624" s="21"/>
    </row>
    <row r="625" ht="12.75">
      <c r="F625" s="21"/>
    </row>
    <row r="626" ht="12.75">
      <c r="F626" s="21"/>
    </row>
    <row r="627" ht="12.75">
      <c r="F627" s="21"/>
    </row>
    <row r="628" ht="12.75">
      <c r="F628" s="21"/>
    </row>
    <row r="629" ht="12.75">
      <c r="F629" s="21"/>
    </row>
    <row r="630" ht="12.75">
      <c r="F630" s="21"/>
    </row>
    <row r="631" ht="12.75">
      <c r="F631" s="21"/>
    </row>
    <row r="632" ht="12.75">
      <c r="F632" s="21"/>
    </row>
    <row r="633" ht="12.75">
      <c r="F633" s="21"/>
    </row>
    <row r="634" ht="12.75">
      <c r="F634" s="21"/>
    </row>
    <row r="635" ht="12.75">
      <c r="F635" s="21"/>
    </row>
    <row r="636" ht="12.75">
      <c r="F636" s="21"/>
    </row>
    <row r="637" ht="12.75">
      <c r="F637" s="21"/>
    </row>
    <row r="638" ht="12.75">
      <c r="F638" s="21"/>
    </row>
    <row r="639" ht="12.75">
      <c r="F639" s="21"/>
    </row>
    <row r="640" ht="12.75">
      <c r="F640" s="21"/>
    </row>
    <row r="641" ht="12.75">
      <c r="F641" s="21"/>
    </row>
    <row r="642" ht="12.75">
      <c r="F642" s="21"/>
    </row>
    <row r="643" ht="12.75">
      <c r="F643" s="21"/>
    </row>
    <row r="644" ht="12.75">
      <c r="F644" s="21"/>
    </row>
    <row r="645" ht="12.75">
      <c r="F645" s="21"/>
    </row>
    <row r="646" ht="12.75">
      <c r="F646" s="21"/>
    </row>
    <row r="647" ht="12.75">
      <c r="F647" s="21"/>
    </row>
    <row r="648" ht="12.75">
      <c r="F648" s="21"/>
    </row>
    <row r="649" ht="12.75">
      <c r="F649" s="21"/>
    </row>
    <row r="650" ht="12.75">
      <c r="F650" s="21"/>
    </row>
    <row r="651" ht="12.75">
      <c r="F651" s="21"/>
    </row>
    <row r="652" ht="12.75">
      <c r="F652" s="21"/>
    </row>
    <row r="653" ht="12.75">
      <c r="F653" s="21"/>
    </row>
    <row r="654" ht="12.75">
      <c r="F654" s="21"/>
    </row>
    <row r="655" ht="12.75">
      <c r="F655" s="21"/>
    </row>
    <row r="656" ht="12.75">
      <c r="F656" s="21"/>
    </row>
    <row r="657" ht="12.75">
      <c r="F657" s="21"/>
    </row>
    <row r="658" ht="12.75">
      <c r="F658" s="21"/>
    </row>
    <row r="659" ht="12.75">
      <c r="F659" s="21"/>
    </row>
    <row r="660" ht="12.75">
      <c r="F660" s="21"/>
    </row>
    <row r="661" ht="12.75">
      <c r="F661" s="21"/>
    </row>
    <row r="662" ht="12.75">
      <c r="F662" s="21"/>
    </row>
    <row r="663" ht="12.75">
      <c r="F663" s="21"/>
    </row>
    <row r="664" ht="12.75">
      <c r="F664" s="21"/>
    </row>
    <row r="665" ht="12.75">
      <c r="F665" s="21"/>
    </row>
    <row r="666" ht="12.75">
      <c r="F666" s="21"/>
    </row>
    <row r="667" ht="12.75">
      <c r="F667" s="21"/>
    </row>
    <row r="668" ht="12.75">
      <c r="F668" s="21"/>
    </row>
    <row r="669" ht="12.75">
      <c r="F669" s="21"/>
    </row>
    <row r="670" ht="12.75">
      <c r="F670" s="21"/>
    </row>
    <row r="671" ht="12.75">
      <c r="F671" s="21"/>
    </row>
    <row r="672" ht="12.75">
      <c r="F672" s="21"/>
    </row>
    <row r="673" ht="12.75">
      <c r="F673" s="21"/>
    </row>
    <row r="674" ht="12.75">
      <c r="F674" s="21"/>
    </row>
    <row r="675" ht="12.75">
      <c r="F675" s="21"/>
    </row>
    <row r="676" ht="12.75">
      <c r="F676" s="21"/>
    </row>
    <row r="677" ht="12.75">
      <c r="F677" s="21"/>
    </row>
    <row r="678" ht="12.75">
      <c r="F678" s="21"/>
    </row>
    <row r="679" ht="12.75">
      <c r="F679" s="21"/>
    </row>
    <row r="680" ht="12.75">
      <c r="F680" s="21"/>
    </row>
    <row r="681" ht="12.75">
      <c r="F681" s="21"/>
    </row>
    <row r="682" ht="12.75">
      <c r="F682" s="21"/>
    </row>
    <row r="683" ht="12.75">
      <c r="F683" s="21"/>
    </row>
    <row r="684" ht="12.75">
      <c r="F684" s="21"/>
    </row>
    <row r="685" ht="12.75">
      <c r="F685" s="21"/>
    </row>
    <row r="686" ht="12.75">
      <c r="F686" s="21"/>
    </row>
    <row r="687" ht="12.75">
      <c r="F687" s="21"/>
    </row>
    <row r="688" ht="12.75">
      <c r="F688" s="21"/>
    </row>
    <row r="689" ht="12.75">
      <c r="F689" s="21"/>
    </row>
    <row r="690" ht="12.75">
      <c r="F690" s="21"/>
    </row>
    <row r="691" ht="12.75">
      <c r="F691" s="21"/>
    </row>
    <row r="692" ht="12.75">
      <c r="F692" s="21"/>
    </row>
    <row r="693" ht="12.75">
      <c r="F693" s="21"/>
    </row>
    <row r="694" ht="12.75">
      <c r="F694" s="21"/>
    </row>
    <row r="695" ht="12.75">
      <c r="F695" s="21"/>
    </row>
    <row r="696" ht="12.75">
      <c r="F696" s="21"/>
    </row>
    <row r="697" ht="12.75">
      <c r="F697" s="21"/>
    </row>
    <row r="698" ht="12.75">
      <c r="F698" s="21"/>
    </row>
    <row r="699" ht="12.75">
      <c r="F699" s="21"/>
    </row>
    <row r="700" ht="12.75">
      <c r="F700" s="21"/>
    </row>
    <row r="701" ht="12.75">
      <c r="F701" s="21"/>
    </row>
    <row r="702" ht="12.75">
      <c r="F702" s="21"/>
    </row>
    <row r="703" ht="12.75">
      <c r="F703" s="21"/>
    </row>
    <row r="704" ht="12.75">
      <c r="F704" s="21"/>
    </row>
    <row r="705" ht="12.75">
      <c r="F705" s="21"/>
    </row>
    <row r="706" ht="12.75">
      <c r="F706" s="21"/>
    </row>
    <row r="707" ht="12.75">
      <c r="F707" s="21"/>
    </row>
    <row r="708" ht="12.75">
      <c r="F708" s="21"/>
    </row>
    <row r="709" ht="12.75">
      <c r="F709" s="21"/>
    </row>
    <row r="710" ht="12.75">
      <c r="F710" s="21"/>
    </row>
    <row r="711" ht="12.75">
      <c r="F711" s="21"/>
    </row>
    <row r="712" ht="12.75">
      <c r="F712" s="21"/>
    </row>
    <row r="713" ht="12.75">
      <c r="F713" s="21"/>
    </row>
    <row r="714" ht="12.75">
      <c r="F714" s="21"/>
    </row>
    <row r="715" ht="12.75">
      <c r="F715" s="21"/>
    </row>
    <row r="716" ht="12.75">
      <c r="F716" s="21"/>
    </row>
    <row r="717" ht="12.75">
      <c r="F717" s="21"/>
    </row>
    <row r="718" ht="12.75">
      <c r="F718" s="21"/>
    </row>
    <row r="719" ht="12.75">
      <c r="F719" s="21"/>
    </row>
    <row r="720" ht="12.75">
      <c r="F720" s="21"/>
    </row>
    <row r="721" ht="12.75">
      <c r="F721" s="21"/>
    </row>
    <row r="722" ht="12.75">
      <c r="F722" s="21"/>
    </row>
    <row r="723" ht="12.75">
      <c r="F723" s="21"/>
    </row>
    <row r="724" ht="12.75">
      <c r="F724" s="21"/>
    </row>
    <row r="725" ht="12.75">
      <c r="F725" s="21"/>
    </row>
    <row r="726" ht="12.75">
      <c r="F726" s="21"/>
    </row>
    <row r="727" ht="12.75">
      <c r="F727" s="21"/>
    </row>
    <row r="728" ht="12.75">
      <c r="F728" s="21"/>
    </row>
    <row r="729" ht="12.75">
      <c r="F729" s="21"/>
    </row>
    <row r="730" ht="12.75">
      <c r="F730" s="21"/>
    </row>
    <row r="731" ht="12.75">
      <c r="F731" s="21"/>
    </row>
    <row r="732" ht="12.75">
      <c r="F732" s="21"/>
    </row>
    <row r="733" ht="12.75">
      <c r="F733" s="21"/>
    </row>
    <row r="734" ht="12.75">
      <c r="F734" s="21"/>
    </row>
    <row r="735" ht="12.75">
      <c r="F735" s="21"/>
    </row>
    <row r="736" ht="12.75">
      <c r="F736" s="21"/>
    </row>
    <row r="737" ht="12.75">
      <c r="F737" s="21"/>
    </row>
    <row r="738" ht="12.75">
      <c r="F738" s="21"/>
    </row>
    <row r="739" ht="12.75">
      <c r="F739" s="21"/>
    </row>
    <row r="740" ht="12.75">
      <c r="F740" s="21"/>
    </row>
    <row r="741" ht="12.75">
      <c r="F741" s="21"/>
    </row>
    <row r="742" ht="12.75">
      <c r="F742" s="21"/>
    </row>
    <row r="743" ht="12.75">
      <c r="F743" s="21"/>
    </row>
    <row r="744" ht="12.75">
      <c r="F744" s="21"/>
    </row>
    <row r="745" ht="12.75">
      <c r="F745" s="21"/>
    </row>
    <row r="746" ht="12.75">
      <c r="F746" s="21"/>
    </row>
    <row r="747" ht="12.75">
      <c r="F747" s="21"/>
    </row>
    <row r="748" ht="12.75">
      <c r="F748" s="21"/>
    </row>
    <row r="749" ht="12.75">
      <c r="F749" s="21"/>
    </row>
    <row r="750" ht="12.75">
      <c r="F750" s="21"/>
    </row>
    <row r="751" ht="12.75">
      <c r="F751" s="21"/>
    </row>
    <row r="752" ht="12.75">
      <c r="F752" s="21"/>
    </row>
    <row r="753" ht="12.75">
      <c r="F753" s="21"/>
    </row>
    <row r="754" ht="12.75">
      <c r="F754" s="21"/>
    </row>
    <row r="755" ht="12.75">
      <c r="F755" s="21"/>
    </row>
    <row r="756" ht="12.75">
      <c r="F756" s="21"/>
    </row>
    <row r="757" ht="12.75">
      <c r="F757" s="21"/>
    </row>
    <row r="758" ht="12.75">
      <c r="F758" s="21"/>
    </row>
    <row r="759" ht="12.75">
      <c r="F759" s="21"/>
    </row>
    <row r="760" ht="12.75">
      <c r="F760" s="21"/>
    </row>
    <row r="761" ht="12.75">
      <c r="F761" s="21"/>
    </row>
    <row r="762" ht="12.75">
      <c r="F762" s="21"/>
    </row>
    <row r="763" ht="12.75">
      <c r="F763" s="21"/>
    </row>
    <row r="764" ht="12.75">
      <c r="F764" s="21"/>
    </row>
    <row r="765" ht="12.75">
      <c r="F765" s="21"/>
    </row>
    <row r="766" ht="12.75">
      <c r="F766" s="21"/>
    </row>
    <row r="767" ht="12.75">
      <c r="F767" s="21"/>
    </row>
    <row r="768" ht="12.75">
      <c r="F768" s="21"/>
    </row>
    <row r="769" ht="12.75">
      <c r="F769" s="21"/>
    </row>
    <row r="770" ht="12.75">
      <c r="F770" s="21"/>
    </row>
    <row r="771" ht="12.75">
      <c r="F771" s="21"/>
    </row>
    <row r="772" ht="12.75">
      <c r="F772" s="21"/>
    </row>
    <row r="773" ht="12.75">
      <c r="F773" s="21"/>
    </row>
    <row r="774" ht="12.75">
      <c r="F774" s="21"/>
    </row>
    <row r="775" ht="12.75">
      <c r="F775" s="21"/>
    </row>
    <row r="776" ht="12.75">
      <c r="F776" s="21"/>
    </row>
    <row r="777" ht="12.75">
      <c r="F777" s="21"/>
    </row>
    <row r="778" ht="12.75">
      <c r="F778" s="21"/>
    </row>
    <row r="779" ht="12.75">
      <c r="F779" s="21"/>
    </row>
    <row r="780" ht="12.75">
      <c r="F780" s="21"/>
    </row>
    <row r="781" ht="12.75">
      <c r="F781" s="21"/>
    </row>
    <row r="782" ht="12.75">
      <c r="F782" s="21"/>
    </row>
    <row r="783" ht="12.75">
      <c r="F783" s="21"/>
    </row>
    <row r="784" ht="12.75">
      <c r="F784" s="21"/>
    </row>
    <row r="785" ht="12.75">
      <c r="F785" s="21"/>
    </row>
    <row r="786" ht="12.75">
      <c r="F786" s="21"/>
    </row>
    <row r="787" ht="12.75">
      <c r="F787" s="21"/>
    </row>
    <row r="788" ht="12.75">
      <c r="F788" s="21"/>
    </row>
    <row r="789" ht="12.75">
      <c r="F789" s="21"/>
    </row>
    <row r="790" ht="12.75">
      <c r="F790" s="21"/>
    </row>
    <row r="791" ht="12.75">
      <c r="F791" s="21"/>
    </row>
    <row r="792" ht="12.75">
      <c r="F792" s="21"/>
    </row>
    <row r="793" ht="12.75">
      <c r="F793" s="21"/>
    </row>
    <row r="794" ht="12.75">
      <c r="F794" s="21"/>
    </row>
    <row r="795" ht="12.75">
      <c r="F795" s="21"/>
    </row>
    <row r="796" ht="12.75">
      <c r="F796" s="21"/>
    </row>
    <row r="797" ht="12.75">
      <c r="F797" s="21"/>
    </row>
    <row r="798" ht="12.75">
      <c r="F798" s="21"/>
    </row>
    <row r="799" ht="12.75">
      <c r="F799" s="21"/>
    </row>
    <row r="800" ht="12.75">
      <c r="F800" s="21"/>
    </row>
    <row r="801" ht="12.75">
      <c r="F801" s="21"/>
    </row>
    <row r="802" ht="12.75">
      <c r="F802" s="21"/>
    </row>
    <row r="803" ht="12.75">
      <c r="F803" s="21"/>
    </row>
    <row r="804" ht="12.75">
      <c r="F804" s="21"/>
    </row>
    <row r="805" ht="12.75">
      <c r="F805" s="21"/>
    </row>
    <row r="806" ht="12.75">
      <c r="F806" s="21"/>
    </row>
    <row r="807" ht="12.75">
      <c r="F807" s="21"/>
    </row>
    <row r="808" ht="12.75">
      <c r="F808" s="21"/>
    </row>
    <row r="809" ht="12.75">
      <c r="F809" s="21"/>
    </row>
    <row r="810" ht="12.75">
      <c r="F810" s="21"/>
    </row>
    <row r="811" ht="12.75">
      <c r="F811" s="21"/>
    </row>
    <row r="812" ht="12.75">
      <c r="F812" s="21"/>
    </row>
    <row r="813" ht="12.75">
      <c r="F813" s="21"/>
    </row>
    <row r="814" ht="12.75">
      <c r="F814" s="21"/>
    </row>
    <row r="815" ht="12.75">
      <c r="F815" s="21"/>
    </row>
    <row r="816" ht="12.75">
      <c r="F816" s="21"/>
    </row>
    <row r="817" ht="12.75">
      <c r="F817" s="21"/>
    </row>
    <row r="818" ht="12.75">
      <c r="F818" s="21"/>
    </row>
    <row r="819" ht="12.75">
      <c r="F819" s="21"/>
    </row>
    <row r="820" ht="12.75">
      <c r="F820" s="21"/>
    </row>
    <row r="821" ht="12.75">
      <c r="F821" s="21"/>
    </row>
    <row r="822" ht="12.75">
      <c r="F822" s="21"/>
    </row>
    <row r="823" ht="12.75">
      <c r="F823" s="21"/>
    </row>
    <row r="824" ht="12.75">
      <c r="F824" s="21"/>
    </row>
    <row r="825" ht="12.75">
      <c r="F825" s="21"/>
    </row>
    <row r="826" ht="12.75">
      <c r="F826" s="21"/>
    </row>
    <row r="827" ht="12.75">
      <c r="F827" s="21"/>
    </row>
    <row r="828" ht="12.75">
      <c r="F828" s="21"/>
    </row>
    <row r="829" ht="12.75">
      <c r="F829" s="21"/>
    </row>
    <row r="830" ht="12.75">
      <c r="F830" s="21"/>
    </row>
    <row r="831" ht="12.75">
      <c r="F831" s="21"/>
    </row>
    <row r="832" ht="12.75">
      <c r="F832" s="21"/>
    </row>
    <row r="833" ht="12.75">
      <c r="F833" s="21"/>
    </row>
    <row r="834" ht="12.75">
      <c r="F834" s="21"/>
    </row>
    <row r="835" ht="12.75">
      <c r="F835" s="21"/>
    </row>
    <row r="836" ht="12.75">
      <c r="F836" s="21"/>
    </row>
    <row r="837" ht="12.75">
      <c r="F837" s="21"/>
    </row>
    <row r="838" ht="12.75">
      <c r="F838" s="21"/>
    </row>
    <row r="839" ht="12.75">
      <c r="F839" s="21"/>
    </row>
    <row r="840" ht="12.75">
      <c r="F840" s="21"/>
    </row>
    <row r="841" ht="12.75">
      <c r="F841" s="21"/>
    </row>
    <row r="842" ht="12.75">
      <c r="F842" s="21"/>
    </row>
    <row r="843" ht="12.75">
      <c r="F843" s="21"/>
    </row>
    <row r="844" ht="12.75">
      <c r="F844" s="21"/>
    </row>
    <row r="845" ht="12.75">
      <c r="F845" s="21"/>
    </row>
    <row r="846" ht="12.75">
      <c r="F846" s="21"/>
    </row>
    <row r="847" ht="12.75">
      <c r="F847" s="21"/>
    </row>
    <row r="848" ht="12.75">
      <c r="F848" s="21"/>
    </row>
    <row r="849" ht="12.75">
      <c r="F849" s="21"/>
    </row>
    <row r="850" ht="12.75">
      <c r="F850" s="21"/>
    </row>
    <row r="851" ht="12.75">
      <c r="F851" s="21"/>
    </row>
    <row r="852" ht="12.75">
      <c r="F852" s="21"/>
    </row>
    <row r="853" ht="12.75">
      <c r="F853" s="21"/>
    </row>
    <row r="854" ht="12.75">
      <c r="F854" s="21"/>
    </row>
    <row r="855" ht="12.75">
      <c r="F855" s="21"/>
    </row>
    <row r="856" ht="12.75">
      <c r="F856" s="21"/>
    </row>
    <row r="857" ht="12.75">
      <c r="F857" s="21"/>
    </row>
    <row r="858" ht="12.75">
      <c r="F858" s="21"/>
    </row>
    <row r="859" ht="12.75">
      <c r="F859" s="21"/>
    </row>
    <row r="860" ht="12.75">
      <c r="F860" s="21"/>
    </row>
    <row r="861" ht="12.75">
      <c r="F861" s="21"/>
    </row>
    <row r="862" ht="12.75">
      <c r="F862" s="21"/>
    </row>
    <row r="863" ht="12.75">
      <c r="F863" s="21"/>
    </row>
    <row r="864" ht="12.75">
      <c r="F864" s="21"/>
    </row>
    <row r="865" ht="12.75">
      <c r="F865" s="21"/>
    </row>
    <row r="866" ht="12.75">
      <c r="F866" s="21"/>
    </row>
    <row r="867" ht="12.75">
      <c r="F867" s="21"/>
    </row>
    <row r="868" ht="12.75">
      <c r="F868" s="21"/>
    </row>
    <row r="869" ht="12.75">
      <c r="F869" s="21"/>
    </row>
    <row r="870" ht="12.75">
      <c r="F870" s="21"/>
    </row>
    <row r="871" ht="12.75">
      <c r="F871" s="21"/>
    </row>
    <row r="872" ht="12.75">
      <c r="F872" s="21"/>
    </row>
    <row r="873" ht="12.75">
      <c r="F873" s="21"/>
    </row>
    <row r="874" ht="12.75">
      <c r="F874" s="21"/>
    </row>
    <row r="875" ht="12.75">
      <c r="F875" s="21"/>
    </row>
    <row r="876" ht="12.75">
      <c r="F876" s="21"/>
    </row>
    <row r="877" ht="12.75">
      <c r="F877" s="21"/>
    </row>
    <row r="878" ht="12.75">
      <c r="F878" s="21"/>
    </row>
    <row r="879" ht="12.75">
      <c r="F879" s="21"/>
    </row>
    <row r="880" ht="12.75">
      <c r="F880" s="21"/>
    </row>
    <row r="881" ht="12.75">
      <c r="F881" s="21"/>
    </row>
    <row r="882" ht="12.75">
      <c r="F882" s="21"/>
    </row>
    <row r="883" ht="12.75">
      <c r="F883" s="21"/>
    </row>
    <row r="884" ht="12.75">
      <c r="F884" s="21"/>
    </row>
    <row r="885" ht="12.75">
      <c r="F885" s="21"/>
    </row>
    <row r="886" ht="12.75">
      <c r="F886" s="21"/>
    </row>
    <row r="887" ht="12.75">
      <c r="F887" s="21"/>
    </row>
    <row r="888" ht="12.75">
      <c r="F888" s="21"/>
    </row>
    <row r="889" ht="12.75">
      <c r="F889" s="21"/>
    </row>
    <row r="890" ht="12.75">
      <c r="F890" s="21"/>
    </row>
    <row r="891" ht="12.75">
      <c r="F891" s="21"/>
    </row>
    <row r="892" ht="12.75">
      <c r="F892" s="21"/>
    </row>
    <row r="893" ht="12.75">
      <c r="F893" s="21"/>
    </row>
    <row r="894" ht="12.75">
      <c r="F894" s="21"/>
    </row>
    <row r="895" ht="12.75">
      <c r="F895" s="21"/>
    </row>
    <row r="896" ht="12.75">
      <c r="F896" s="21"/>
    </row>
    <row r="897" ht="12.75">
      <c r="F897" s="21"/>
    </row>
    <row r="898" ht="12.75">
      <c r="F898" s="21"/>
    </row>
    <row r="899" ht="12.75">
      <c r="F899" s="21"/>
    </row>
    <row r="900" ht="12.75">
      <c r="F900" s="21"/>
    </row>
    <row r="901" ht="12.75">
      <c r="F901" s="21"/>
    </row>
    <row r="902" ht="12.75">
      <c r="F902" s="21"/>
    </row>
    <row r="903" ht="12.75">
      <c r="F903" s="21"/>
    </row>
    <row r="904" ht="12.75">
      <c r="F904" s="21"/>
    </row>
    <row r="905" ht="12.75">
      <c r="F905" s="21"/>
    </row>
    <row r="906" ht="12.75">
      <c r="F906" s="21"/>
    </row>
    <row r="907" ht="12.75">
      <c r="F907" s="21"/>
    </row>
    <row r="908" ht="12.75">
      <c r="F908" s="21"/>
    </row>
    <row r="909" ht="12.75">
      <c r="F909" s="21"/>
    </row>
    <row r="910" ht="12.75">
      <c r="F910" s="21"/>
    </row>
    <row r="911" ht="12.75">
      <c r="F911" s="21"/>
    </row>
    <row r="912" ht="12.75">
      <c r="F912" s="21"/>
    </row>
    <row r="913" ht="12.75">
      <c r="F913" s="21"/>
    </row>
    <row r="914" ht="12.75">
      <c r="F914" s="21"/>
    </row>
    <row r="915" ht="12.75">
      <c r="F915" s="21"/>
    </row>
    <row r="916" ht="12.75">
      <c r="F916" s="21"/>
    </row>
    <row r="917" ht="12.75">
      <c r="F917" s="21"/>
    </row>
    <row r="918" ht="12.75">
      <c r="F918" s="21"/>
    </row>
    <row r="919" ht="12.75">
      <c r="F919" s="21"/>
    </row>
    <row r="920" ht="12.75">
      <c r="F920" s="21"/>
    </row>
    <row r="921" ht="12.75">
      <c r="F921" s="21"/>
    </row>
    <row r="922" ht="12.75">
      <c r="F922" s="21"/>
    </row>
    <row r="923" ht="12.75">
      <c r="F923" s="21"/>
    </row>
    <row r="924" ht="12.75">
      <c r="F924" s="21"/>
    </row>
    <row r="925" ht="12.75">
      <c r="F925" s="21"/>
    </row>
    <row r="926" ht="12.75">
      <c r="F926" s="21"/>
    </row>
    <row r="927" ht="12.75">
      <c r="F927" s="21"/>
    </row>
    <row r="928" ht="12.75">
      <c r="F928" s="21"/>
    </row>
    <row r="929" ht="12.75">
      <c r="F929" s="21"/>
    </row>
    <row r="930" ht="12.75">
      <c r="F930" s="21"/>
    </row>
    <row r="931" ht="12.75">
      <c r="F931" s="21"/>
    </row>
    <row r="932" ht="12.75">
      <c r="F932" s="21"/>
    </row>
    <row r="933" ht="12.75">
      <c r="F933" s="21"/>
    </row>
    <row r="934" ht="12.75">
      <c r="F934" s="21"/>
    </row>
    <row r="935" ht="12.75">
      <c r="F935" s="21"/>
    </row>
    <row r="936" ht="12.75">
      <c r="F936" s="21"/>
    </row>
    <row r="937" ht="12.75">
      <c r="F937" s="21"/>
    </row>
    <row r="938" ht="12.75">
      <c r="F938" s="21"/>
    </row>
    <row r="939" ht="12.75">
      <c r="F939" s="21"/>
    </row>
    <row r="940" ht="12.75">
      <c r="F940" s="21"/>
    </row>
    <row r="941" ht="12.75">
      <c r="F941" s="21"/>
    </row>
    <row r="942" ht="12.75">
      <c r="F942" s="21"/>
    </row>
    <row r="943" ht="12.75">
      <c r="F943" s="21"/>
    </row>
    <row r="944" ht="12.75">
      <c r="F944" s="21"/>
    </row>
    <row r="945" ht="12.75">
      <c r="F945" s="21"/>
    </row>
    <row r="946" ht="12.75">
      <c r="F946" s="21"/>
    </row>
    <row r="947" ht="12.75">
      <c r="F947" s="21"/>
    </row>
    <row r="948" ht="12.75">
      <c r="F948" s="21"/>
    </row>
    <row r="949" ht="12.75">
      <c r="F949" s="21"/>
    </row>
    <row r="950" ht="12.75">
      <c r="F950" s="21"/>
    </row>
    <row r="951" ht="12.75">
      <c r="F951" s="21"/>
    </row>
    <row r="952" ht="12.75">
      <c r="F952" s="21"/>
    </row>
    <row r="953" ht="12.75">
      <c r="F953" s="21"/>
    </row>
    <row r="954" ht="12.75">
      <c r="F954" s="21"/>
    </row>
    <row r="955" ht="12.75">
      <c r="F955" s="21"/>
    </row>
    <row r="956" ht="12.75">
      <c r="F956" s="21"/>
    </row>
    <row r="957" ht="12.75">
      <c r="F957" s="21"/>
    </row>
    <row r="958" ht="12.75">
      <c r="F958" s="21"/>
    </row>
    <row r="959" ht="12.75">
      <c r="F959" s="21"/>
    </row>
    <row r="960" ht="12.75">
      <c r="F960" s="21"/>
    </row>
    <row r="961" ht="12.75">
      <c r="F961" s="21"/>
    </row>
    <row r="962" ht="12.75">
      <c r="F962" s="21"/>
    </row>
    <row r="963" ht="12.75">
      <c r="F963" s="21"/>
    </row>
    <row r="964" ht="12.75">
      <c r="F964" s="21"/>
    </row>
    <row r="965" ht="12.75">
      <c r="F965" s="21"/>
    </row>
    <row r="966" ht="12.75">
      <c r="F966" s="21"/>
    </row>
    <row r="967" ht="12.75">
      <c r="F967" s="21"/>
    </row>
    <row r="968" ht="12.75">
      <c r="F968" s="21"/>
    </row>
    <row r="969" ht="12.75">
      <c r="F969" s="21"/>
    </row>
    <row r="970" ht="12.75">
      <c r="F970" s="21"/>
    </row>
    <row r="971" ht="12.75">
      <c r="F971" s="21"/>
    </row>
    <row r="972" ht="12.75">
      <c r="F972" s="21"/>
    </row>
    <row r="973" ht="12.75">
      <c r="F973" s="21"/>
    </row>
    <row r="974" ht="12.75">
      <c r="F974" s="21"/>
    </row>
    <row r="975" ht="12.75">
      <c r="F975" s="21"/>
    </row>
    <row r="976" ht="12.75">
      <c r="F976" s="21"/>
    </row>
    <row r="977" ht="12.75">
      <c r="F977" s="21"/>
    </row>
    <row r="978" ht="12.75">
      <c r="F978" s="21"/>
    </row>
    <row r="979" ht="12.75">
      <c r="F979" s="21"/>
    </row>
    <row r="980" ht="12.75">
      <c r="F980" s="21"/>
    </row>
    <row r="981" ht="12.75">
      <c r="F981" s="21"/>
    </row>
    <row r="982" ht="12.75">
      <c r="F982" s="21"/>
    </row>
    <row r="983" ht="12.75">
      <c r="F983" s="21"/>
    </row>
    <row r="984" ht="12.75">
      <c r="F984" s="21"/>
    </row>
    <row r="985" ht="12.75">
      <c r="F985" s="21"/>
    </row>
    <row r="986" ht="12.75">
      <c r="F986" s="21"/>
    </row>
    <row r="987" ht="12.75">
      <c r="F987" s="21"/>
    </row>
    <row r="988" ht="12.75">
      <c r="F988" s="21"/>
    </row>
    <row r="989" ht="12.75">
      <c r="F989" s="21"/>
    </row>
    <row r="990" ht="12.75">
      <c r="F990" s="21"/>
    </row>
    <row r="991" ht="12.75">
      <c r="F991" s="21"/>
    </row>
    <row r="992" ht="12.75">
      <c r="F992" s="21"/>
    </row>
    <row r="993" ht="12.75">
      <c r="F993" s="21"/>
    </row>
    <row r="994" ht="12.75">
      <c r="F994" s="21"/>
    </row>
    <row r="995" ht="12.75">
      <c r="F995" s="21"/>
    </row>
    <row r="996" ht="12.75">
      <c r="F996" s="21"/>
    </row>
    <row r="997" ht="12.75">
      <c r="F997" s="21"/>
    </row>
    <row r="998" ht="12.75">
      <c r="F998" s="21"/>
    </row>
    <row r="999" ht="12.75">
      <c r="F999" s="21"/>
    </row>
    <row r="1000" ht="12.75">
      <c r="F1000" s="21"/>
    </row>
    <row r="1001" ht="12.75">
      <c r="F1001" s="21"/>
    </row>
    <row r="1002" ht="12.75">
      <c r="F1002" s="21"/>
    </row>
    <row r="1003" ht="12.75">
      <c r="F1003" s="21"/>
    </row>
    <row r="1004" ht="12.75">
      <c r="F1004" s="21"/>
    </row>
    <row r="1005" ht="12.75">
      <c r="F1005" s="21"/>
    </row>
    <row r="1006" ht="12.75">
      <c r="F1006" s="21"/>
    </row>
    <row r="1007" ht="12.75">
      <c r="F1007" s="21"/>
    </row>
    <row r="1008" ht="12.75">
      <c r="F1008" s="21"/>
    </row>
    <row r="1009" ht="12.75">
      <c r="F1009" s="21"/>
    </row>
    <row r="1010" ht="12.75">
      <c r="F1010" s="21"/>
    </row>
    <row r="1011" ht="12.75">
      <c r="F1011" s="21"/>
    </row>
    <row r="1012" ht="12.75">
      <c r="F1012" s="21"/>
    </row>
    <row r="1013" ht="12.75">
      <c r="F1013" s="21"/>
    </row>
    <row r="1014" ht="12.75">
      <c r="F1014" s="21"/>
    </row>
    <row r="1015" ht="12.75">
      <c r="F1015" s="21"/>
    </row>
    <row r="1016" ht="12.75">
      <c r="F1016" s="21"/>
    </row>
    <row r="1017" ht="12.75">
      <c r="F1017" s="21"/>
    </row>
    <row r="1018" ht="12.75">
      <c r="F1018" s="21"/>
    </row>
    <row r="1019" ht="12.75">
      <c r="F1019" s="21"/>
    </row>
    <row r="1020" ht="12.75">
      <c r="F1020" s="21"/>
    </row>
    <row r="1021" ht="12.75">
      <c r="F1021" s="21"/>
    </row>
    <row r="1022" ht="12.75">
      <c r="F1022" s="21"/>
    </row>
    <row r="1023" ht="12.75">
      <c r="F1023" s="21"/>
    </row>
    <row r="1024" ht="12.75">
      <c r="F1024" s="21"/>
    </row>
    <row r="1025" ht="12.75">
      <c r="F1025" s="21"/>
    </row>
    <row r="1026" ht="12.75">
      <c r="F1026" s="21"/>
    </row>
    <row r="1027" ht="12.75">
      <c r="F1027" s="21"/>
    </row>
    <row r="1028" ht="12.75">
      <c r="F1028" s="21"/>
    </row>
    <row r="1029" ht="12.75">
      <c r="F1029" s="21"/>
    </row>
    <row r="1030" ht="12.75">
      <c r="F1030" s="21"/>
    </row>
    <row r="1031" ht="12.75">
      <c r="F1031" s="21"/>
    </row>
    <row r="1032" ht="12.75">
      <c r="F1032" s="21"/>
    </row>
    <row r="1033" ht="12.75">
      <c r="F1033" s="21"/>
    </row>
    <row r="1034" ht="12.75">
      <c r="F1034" s="21"/>
    </row>
    <row r="1035" ht="12.75">
      <c r="F1035" s="21"/>
    </row>
    <row r="1036" ht="12.75">
      <c r="F1036" s="21"/>
    </row>
    <row r="1037" ht="12.75">
      <c r="F1037" s="21"/>
    </row>
    <row r="1038" ht="12.75">
      <c r="F1038" s="21"/>
    </row>
    <row r="1039" ht="12.75">
      <c r="F1039" s="21"/>
    </row>
    <row r="1040" ht="12.75">
      <c r="F1040" s="21"/>
    </row>
    <row r="1041" ht="12.75">
      <c r="F1041" s="21"/>
    </row>
    <row r="1042" ht="12.75">
      <c r="F1042" s="21"/>
    </row>
    <row r="1043" ht="12.75">
      <c r="F1043" s="21"/>
    </row>
    <row r="1044" ht="12.75">
      <c r="F1044" s="21"/>
    </row>
    <row r="1045" ht="12.75">
      <c r="F1045" s="21"/>
    </row>
    <row r="1046" ht="12.75">
      <c r="F1046" s="21"/>
    </row>
    <row r="1047" ht="12.75">
      <c r="F1047" s="21"/>
    </row>
    <row r="1048" ht="12.75">
      <c r="F1048" s="21"/>
    </row>
    <row r="1049" ht="12.75">
      <c r="F1049" s="21"/>
    </row>
    <row r="1050" ht="12.75">
      <c r="F1050" s="21"/>
    </row>
    <row r="1051" ht="12.75">
      <c r="F1051" s="21"/>
    </row>
    <row r="1052" ht="12.75">
      <c r="F1052" s="21"/>
    </row>
    <row r="1053" ht="12.75">
      <c r="F1053" s="21"/>
    </row>
    <row r="1054" ht="12.75">
      <c r="F1054" s="21"/>
    </row>
    <row r="1055" ht="12.75">
      <c r="F1055" s="21"/>
    </row>
    <row r="1056" ht="12.75">
      <c r="F1056" s="21"/>
    </row>
    <row r="1057" ht="12.75">
      <c r="F1057" s="21"/>
    </row>
    <row r="1058" ht="12.75">
      <c r="F1058" s="21"/>
    </row>
    <row r="1059" ht="12.75">
      <c r="F1059" s="21"/>
    </row>
    <row r="1060" ht="12.75">
      <c r="F1060" s="21"/>
    </row>
    <row r="1061" ht="12.75">
      <c r="F1061" s="21"/>
    </row>
    <row r="1062" ht="12.75">
      <c r="F1062" s="21"/>
    </row>
    <row r="1063" ht="12.75">
      <c r="F1063" s="21"/>
    </row>
    <row r="1064" ht="12.75">
      <c r="F1064" s="21"/>
    </row>
    <row r="1065" ht="12.75">
      <c r="F1065" s="21"/>
    </row>
    <row r="1066" ht="12.75">
      <c r="F1066" s="21"/>
    </row>
    <row r="1067" ht="12.75">
      <c r="F1067" s="21"/>
    </row>
    <row r="1068" ht="12.75">
      <c r="F1068" s="21"/>
    </row>
    <row r="1069" ht="12.75">
      <c r="F1069" s="21"/>
    </row>
    <row r="1070" ht="12.75">
      <c r="F1070" s="21"/>
    </row>
    <row r="1071" ht="12.75">
      <c r="F1071" s="21"/>
    </row>
    <row r="1072" ht="12.75">
      <c r="F1072" s="21"/>
    </row>
    <row r="1073" ht="12.75">
      <c r="F1073" s="21"/>
    </row>
    <row r="1074" ht="12.75">
      <c r="F1074" s="21"/>
    </row>
    <row r="1075" ht="12.75">
      <c r="F1075" s="21"/>
    </row>
    <row r="1076" ht="12.75">
      <c r="F1076" s="21"/>
    </row>
    <row r="1077" ht="12.75">
      <c r="F1077" s="21"/>
    </row>
    <row r="1078" ht="12.75">
      <c r="F1078" s="21"/>
    </row>
    <row r="1079" ht="12.75">
      <c r="F1079" s="21"/>
    </row>
    <row r="1080" ht="12.75">
      <c r="F1080" s="21"/>
    </row>
    <row r="1081" ht="12.75">
      <c r="F1081" s="21"/>
    </row>
    <row r="1082" ht="12.75">
      <c r="F1082" s="21"/>
    </row>
    <row r="1083" ht="12.75">
      <c r="F1083" s="21"/>
    </row>
    <row r="1084" ht="12.75">
      <c r="F1084" s="21"/>
    </row>
    <row r="1085" ht="12.75">
      <c r="F1085" s="21"/>
    </row>
    <row r="1086" ht="12.75">
      <c r="F1086" s="21"/>
    </row>
    <row r="1087" ht="12.75">
      <c r="F1087" s="21"/>
    </row>
    <row r="1088" ht="12.75">
      <c r="F1088" s="21"/>
    </row>
    <row r="1089" ht="12.75">
      <c r="F1089" s="21"/>
    </row>
    <row r="1090" ht="12.75">
      <c r="F1090" s="21"/>
    </row>
    <row r="1091" ht="12.75">
      <c r="F1091" s="21"/>
    </row>
    <row r="1092" ht="12.75">
      <c r="F1092" s="21"/>
    </row>
    <row r="1093" ht="12.75">
      <c r="F1093" s="21"/>
    </row>
    <row r="1094" ht="12.75">
      <c r="F1094" s="21"/>
    </row>
    <row r="1095" ht="12.75">
      <c r="F1095" s="21"/>
    </row>
    <row r="1096" ht="12.75">
      <c r="F1096" s="21"/>
    </row>
    <row r="1097" ht="12.75">
      <c r="F1097" s="21"/>
    </row>
    <row r="1098" ht="12.75">
      <c r="F1098" s="21"/>
    </row>
    <row r="1099" ht="12.75">
      <c r="F1099" s="21"/>
    </row>
    <row r="1100" ht="12.75">
      <c r="F1100" s="21"/>
    </row>
    <row r="1101" ht="12.75">
      <c r="F1101" s="21"/>
    </row>
    <row r="1102" ht="12.75">
      <c r="F1102" s="21"/>
    </row>
    <row r="1103" ht="12.75">
      <c r="F1103" s="21"/>
    </row>
    <row r="1104" ht="12.75">
      <c r="F1104" s="21"/>
    </row>
    <row r="1105" ht="12.75">
      <c r="F1105" s="21"/>
    </row>
    <row r="1106" ht="12.75">
      <c r="F1106" s="21"/>
    </row>
    <row r="1107" ht="12.75">
      <c r="F1107" s="21"/>
    </row>
    <row r="1108" ht="12.75">
      <c r="F1108" s="21"/>
    </row>
    <row r="1109" ht="12.75">
      <c r="F1109" s="21"/>
    </row>
    <row r="1110" ht="12.75">
      <c r="F1110" s="21"/>
    </row>
    <row r="1111" ht="12.75">
      <c r="F1111" s="21"/>
    </row>
    <row r="1112" ht="12.75">
      <c r="F1112" s="21"/>
    </row>
    <row r="1113" ht="12.75">
      <c r="F1113" s="21"/>
    </row>
    <row r="1114" ht="12.75">
      <c r="F1114" s="21"/>
    </row>
    <row r="1115" ht="12.75">
      <c r="F1115" s="21"/>
    </row>
    <row r="1116" ht="12.75">
      <c r="F1116" s="21"/>
    </row>
    <row r="1117" ht="12.75">
      <c r="F1117" s="21"/>
    </row>
    <row r="1118" ht="12.75">
      <c r="F1118" s="21"/>
    </row>
    <row r="1119" ht="12.75">
      <c r="F1119" s="21"/>
    </row>
    <row r="1120" ht="12.75">
      <c r="F1120" s="21"/>
    </row>
    <row r="1121" ht="12.75">
      <c r="F1121" s="21"/>
    </row>
    <row r="1122" ht="12.75">
      <c r="F1122" s="21"/>
    </row>
    <row r="1123" ht="12.75">
      <c r="F1123" s="21"/>
    </row>
    <row r="1124" ht="12.75">
      <c r="F1124" s="21"/>
    </row>
    <row r="1125" ht="12.75">
      <c r="F1125" s="21"/>
    </row>
    <row r="1126" ht="12.75">
      <c r="F1126" s="21"/>
    </row>
    <row r="1127" ht="12.75">
      <c r="F1127" s="21"/>
    </row>
    <row r="1128" ht="12.75">
      <c r="F1128" s="21"/>
    </row>
    <row r="1129" ht="12.75">
      <c r="F1129" s="21"/>
    </row>
    <row r="1130" ht="12.75">
      <c r="F1130" s="21"/>
    </row>
    <row r="1131" ht="12.75">
      <c r="F1131" s="21"/>
    </row>
    <row r="1132" ht="12.75">
      <c r="F1132" s="21"/>
    </row>
    <row r="1133" ht="12.75">
      <c r="F1133" s="21"/>
    </row>
    <row r="1134" ht="12.75">
      <c r="F1134" s="21"/>
    </row>
    <row r="1135" ht="12.75">
      <c r="F1135" s="21"/>
    </row>
    <row r="1136" ht="12.75">
      <c r="F1136" s="21"/>
    </row>
    <row r="1137" ht="12.75">
      <c r="F1137" s="21"/>
    </row>
    <row r="1138" ht="12.75">
      <c r="F1138" s="21"/>
    </row>
    <row r="1139" ht="12.75">
      <c r="F1139" s="21"/>
    </row>
    <row r="1140" ht="12.75">
      <c r="F1140" s="21"/>
    </row>
    <row r="1141" ht="12.75">
      <c r="F1141" s="21"/>
    </row>
    <row r="1142" ht="12.75">
      <c r="F1142" s="21"/>
    </row>
    <row r="1143" ht="12.75">
      <c r="F1143" s="21"/>
    </row>
    <row r="1144" ht="12.75">
      <c r="F1144" s="21"/>
    </row>
    <row r="1145" ht="12.75">
      <c r="F1145" s="21"/>
    </row>
    <row r="1146" ht="12.75">
      <c r="F1146" s="21"/>
    </row>
    <row r="1147" ht="12.75">
      <c r="F1147" s="21"/>
    </row>
    <row r="1148" ht="12.75">
      <c r="F1148" s="21"/>
    </row>
    <row r="1149" ht="12.75">
      <c r="F1149" s="21"/>
    </row>
    <row r="1150" ht="12.75">
      <c r="F1150" s="21"/>
    </row>
    <row r="1151" ht="12.75">
      <c r="F1151" s="21"/>
    </row>
    <row r="1152" ht="12.75">
      <c r="F1152" s="21"/>
    </row>
    <row r="1153" ht="12.75">
      <c r="F1153" s="21"/>
    </row>
    <row r="1154" ht="12.75">
      <c r="F1154" s="21"/>
    </row>
    <row r="1155" ht="12.75">
      <c r="F1155" s="21"/>
    </row>
    <row r="1156" ht="12.75">
      <c r="F1156" s="21"/>
    </row>
    <row r="1157" ht="12.75">
      <c r="F1157" s="21"/>
    </row>
    <row r="1158" ht="12.75">
      <c r="F1158" s="21"/>
    </row>
    <row r="1159" ht="12.75">
      <c r="F1159" s="21"/>
    </row>
    <row r="1160" ht="12.75">
      <c r="F1160" s="21"/>
    </row>
    <row r="1161" ht="12.75">
      <c r="F1161" s="21"/>
    </row>
    <row r="1162" ht="12.75">
      <c r="F1162" s="21"/>
    </row>
    <row r="1163" ht="12.75">
      <c r="F1163" s="21"/>
    </row>
    <row r="1164" ht="12.75">
      <c r="F1164" s="21"/>
    </row>
    <row r="1165" ht="12.75">
      <c r="F1165" s="21"/>
    </row>
    <row r="1166" ht="12.75">
      <c r="F1166" s="21"/>
    </row>
    <row r="1167" ht="12.75">
      <c r="F1167" s="21"/>
    </row>
    <row r="1168" ht="12.75">
      <c r="F1168" s="21"/>
    </row>
    <row r="1169" ht="12.75">
      <c r="F1169" s="21"/>
    </row>
    <row r="1170" ht="12.75">
      <c r="F1170" s="21"/>
    </row>
    <row r="1171" ht="12.75">
      <c r="F1171" s="21"/>
    </row>
    <row r="1172" ht="12.75">
      <c r="F1172" s="21"/>
    </row>
    <row r="1173" ht="12.75">
      <c r="F1173" s="21"/>
    </row>
    <row r="1174" ht="12.75">
      <c r="F1174" s="21"/>
    </row>
    <row r="1175" ht="12.75">
      <c r="F1175" s="21"/>
    </row>
    <row r="1176" ht="12.75">
      <c r="F1176" s="21"/>
    </row>
  </sheetData>
  <sheetProtection/>
  <mergeCells count="6">
    <mergeCell ref="D1:F1"/>
    <mergeCell ref="A56:F56"/>
    <mergeCell ref="E54:F54"/>
    <mergeCell ref="A2:F2"/>
    <mergeCell ref="A37:B37"/>
    <mergeCell ref="A39:F39"/>
  </mergeCells>
  <printOptions/>
  <pageMargins left="0.984251968503937" right="0.35433070866141736" top="0.65" bottom="0.6692913385826772" header="0.5118110236220472" footer="0.5118110236220472"/>
  <pageSetup fitToHeight="0" horizontalDpi="600" verticalDpi="600" orientation="portrait" paperSize="9" scale="70" r:id="rId1"/>
  <headerFooter alignWithMargins="0">
    <oddHeader>&amp;C&amp;[1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171"/>
  <sheetViews>
    <sheetView tabSelected="1" view="pageBreakPreview" zoomScaleSheetLayoutView="100" workbookViewId="0" topLeftCell="A118">
      <selection activeCell="F174" sqref="F174"/>
    </sheetView>
  </sheetViews>
  <sheetFormatPr defaultColWidth="9.140625" defaultRowHeight="12.75"/>
  <cols>
    <col min="1" max="1" width="2.57421875" style="109" customWidth="1"/>
    <col min="2" max="2" width="47.7109375" style="109" customWidth="1"/>
    <col min="3" max="3" width="6.8515625" style="109" customWidth="1"/>
    <col min="4" max="4" width="7.8515625" style="109" customWidth="1"/>
    <col min="5" max="5" width="8.140625" style="109" customWidth="1"/>
    <col min="6" max="6" width="14.00390625" style="241" customWidth="1"/>
    <col min="7" max="7" width="10.00390625" style="109" customWidth="1"/>
    <col min="8" max="8" width="9.7109375" style="109" customWidth="1"/>
    <col min="9" max="9" width="9.7109375" style="110" customWidth="1"/>
    <col min="10" max="16384" width="9.140625" style="109" customWidth="1"/>
  </cols>
  <sheetData>
    <row r="1" spans="4:8" ht="20.25" customHeight="1">
      <c r="D1" s="242" t="s">
        <v>69</v>
      </c>
      <c r="E1" s="242"/>
      <c r="F1" s="242"/>
      <c r="G1" s="242"/>
      <c r="H1" s="108"/>
    </row>
    <row r="2" spans="4:8" ht="50.25" customHeight="1">
      <c r="D2" s="251" t="s">
        <v>70</v>
      </c>
      <c r="E2" s="251"/>
      <c r="F2" s="251"/>
      <c r="G2" s="251"/>
      <c r="H2" s="251"/>
    </row>
    <row r="3" spans="4:8" ht="15">
      <c r="D3" s="251" t="s">
        <v>71</v>
      </c>
      <c r="E3" s="251"/>
      <c r="F3" s="251"/>
      <c r="G3" s="251"/>
      <c r="H3" s="251"/>
    </row>
    <row r="4" spans="5:8" ht="27" customHeight="1">
      <c r="E4" s="111"/>
      <c r="F4" s="112"/>
      <c r="G4" s="252"/>
      <c r="H4" s="252"/>
    </row>
    <row r="5" spans="2:10" ht="30" customHeight="1">
      <c r="B5" s="250" t="s">
        <v>72</v>
      </c>
      <c r="C5" s="250"/>
      <c r="D5" s="250"/>
      <c r="E5" s="250"/>
      <c r="F5" s="250"/>
      <c r="G5" s="250"/>
      <c r="H5" s="250"/>
      <c r="I5" s="250"/>
      <c r="J5" s="113"/>
    </row>
    <row r="6" spans="1:8" ht="16.5" customHeight="1">
      <c r="A6" s="114"/>
      <c r="B6" s="115"/>
      <c r="C6" s="116"/>
      <c r="D6" s="116"/>
      <c r="E6" s="116"/>
      <c r="F6" s="117"/>
      <c r="G6" s="116"/>
      <c r="H6" s="118" t="s">
        <v>73</v>
      </c>
    </row>
    <row r="7" spans="1:10" ht="65.25" customHeight="1">
      <c r="A7" s="114"/>
      <c r="B7" s="119" t="s">
        <v>74</v>
      </c>
      <c r="C7" s="120" t="s">
        <v>75</v>
      </c>
      <c r="D7" s="120" t="s">
        <v>76</v>
      </c>
      <c r="E7" s="120" t="s">
        <v>77</v>
      </c>
      <c r="F7" s="120" t="s">
        <v>78</v>
      </c>
      <c r="G7" s="121" t="s">
        <v>79</v>
      </c>
      <c r="H7" s="119" t="s">
        <v>80</v>
      </c>
      <c r="I7" s="122" t="s">
        <v>15</v>
      </c>
      <c r="J7" s="123" t="s">
        <v>81</v>
      </c>
    </row>
    <row r="8" spans="1:10" ht="12.75" customHeight="1">
      <c r="A8" s="124"/>
      <c r="B8" s="125">
        <v>1</v>
      </c>
      <c r="C8" s="125">
        <v>2</v>
      </c>
      <c r="D8" s="126">
        <v>3</v>
      </c>
      <c r="E8" s="126">
        <v>4</v>
      </c>
      <c r="F8" s="126">
        <v>5</v>
      </c>
      <c r="G8" s="127">
        <v>6</v>
      </c>
      <c r="H8" s="126">
        <v>7</v>
      </c>
      <c r="I8" s="128"/>
      <c r="J8" s="129"/>
    </row>
    <row r="9" spans="2:10" ht="15.75">
      <c r="B9" s="130" t="s">
        <v>82</v>
      </c>
      <c r="C9" s="131">
        <v>228</v>
      </c>
      <c r="D9" s="132">
        <v>1</v>
      </c>
      <c r="E9" s="132">
        <v>0</v>
      </c>
      <c r="F9" s="133" t="s">
        <v>83</v>
      </c>
      <c r="G9" s="134">
        <v>0</v>
      </c>
      <c r="H9" s="135">
        <f>H10</f>
        <v>382.1</v>
      </c>
      <c r="I9" s="136">
        <f>I10</f>
        <v>269.9</v>
      </c>
      <c r="J9" s="137">
        <f aca="true" t="shared" si="0" ref="J9:J40">I9/H9*100</f>
        <v>70.63595917299136</v>
      </c>
    </row>
    <row r="10" spans="2:10" s="138" customFormat="1" ht="60">
      <c r="B10" s="139" t="s">
        <v>84</v>
      </c>
      <c r="C10" s="140">
        <v>228</v>
      </c>
      <c r="D10" s="141">
        <v>1</v>
      </c>
      <c r="E10" s="141">
        <v>3</v>
      </c>
      <c r="F10" s="133" t="s">
        <v>83</v>
      </c>
      <c r="G10" s="142">
        <v>0</v>
      </c>
      <c r="H10" s="143">
        <f>H13</f>
        <v>382.1</v>
      </c>
      <c r="I10" s="144">
        <f>I13</f>
        <v>269.9</v>
      </c>
      <c r="J10" s="137">
        <f t="shared" si="0"/>
        <v>70.63595917299136</v>
      </c>
    </row>
    <row r="11" spans="2:10" s="138" customFormat="1" ht="30">
      <c r="B11" s="145" t="s">
        <v>85</v>
      </c>
      <c r="C11" s="140">
        <v>228</v>
      </c>
      <c r="D11" s="141">
        <v>1</v>
      </c>
      <c r="E11" s="141">
        <v>3</v>
      </c>
      <c r="F11" s="146">
        <v>2110001200</v>
      </c>
      <c r="G11" s="142">
        <v>0</v>
      </c>
      <c r="H11" s="143">
        <f>H12</f>
        <v>382.1</v>
      </c>
      <c r="I11" s="144">
        <f>I12</f>
        <v>269.9</v>
      </c>
      <c r="J11" s="137">
        <f t="shared" si="0"/>
        <v>70.63595917299136</v>
      </c>
    </row>
    <row r="12" spans="2:10" s="138" customFormat="1" ht="30">
      <c r="B12" s="145" t="s">
        <v>86</v>
      </c>
      <c r="C12" s="140">
        <v>228</v>
      </c>
      <c r="D12" s="141">
        <v>1</v>
      </c>
      <c r="E12" s="141">
        <v>3</v>
      </c>
      <c r="F12" s="146">
        <v>2110001200</v>
      </c>
      <c r="G12" s="142">
        <v>0</v>
      </c>
      <c r="H12" s="143">
        <f>H13</f>
        <v>382.1</v>
      </c>
      <c r="I12" s="144">
        <f>I13</f>
        <v>269.9</v>
      </c>
      <c r="J12" s="137">
        <f t="shared" si="0"/>
        <v>70.63595917299136</v>
      </c>
    </row>
    <row r="13" spans="2:10" s="138" customFormat="1" ht="30">
      <c r="B13" s="139" t="s">
        <v>87</v>
      </c>
      <c r="C13" s="140">
        <v>228</v>
      </c>
      <c r="D13" s="141">
        <v>1</v>
      </c>
      <c r="E13" s="141">
        <v>3</v>
      </c>
      <c r="F13" s="146">
        <v>2110001200</v>
      </c>
      <c r="G13" s="142">
        <v>0</v>
      </c>
      <c r="H13" s="143">
        <f>H15</f>
        <v>382.1</v>
      </c>
      <c r="I13" s="144">
        <f>I14</f>
        <v>269.9</v>
      </c>
      <c r="J13" s="137">
        <f t="shared" si="0"/>
        <v>70.63595917299136</v>
      </c>
    </row>
    <row r="14" spans="2:10" s="138" customFormat="1" ht="75">
      <c r="B14" s="139" t="s">
        <v>88</v>
      </c>
      <c r="C14" s="140">
        <v>228</v>
      </c>
      <c r="D14" s="141">
        <v>1</v>
      </c>
      <c r="E14" s="141">
        <v>3</v>
      </c>
      <c r="F14" s="146">
        <v>2110001200</v>
      </c>
      <c r="G14" s="142">
        <v>100</v>
      </c>
      <c r="H14" s="143">
        <f>H15</f>
        <v>382.1</v>
      </c>
      <c r="I14" s="144">
        <f>I15</f>
        <v>269.9</v>
      </c>
      <c r="J14" s="137">
        <f t="shared" si="0"/>
        <v>70.63595917299136</v>
      </c>
    </row>
    <row r="15" spans="2:10" s="138" customFormat="1" ht="30">
      <c r="B15" s="139" t="s">
        <v>89</v>
      </c>
      <c r="C15" s="140">
        <v>228</v>
      </c>
      <c r="D15" s="141">
        <v>1</v>
      </c>
      <c r="E15" s="141">
        <v>3</v>
      </c>
      <c r="F15" s="146">
        <v>2110001200</v>
      </c>
      <c r="G15" s="142">
        <v>120</v>
      </c>
      <c r="H15" s="143">
        <v>382.1</v>
      </c>
      <c r="I15" s="147">
        <v>269.9</v>
      </c>
      <c r="J15" s="137">
        <f t="shared" si="0"/>
        <v>70.63595917299136</v>
      </c>
    </row>
    <row r="16" spans="2:10" s="138" customFormat="1" ht="46.5" customHeight="1">
      <c r="B16" s="148" t="s">
        <v>90</v>
      </c>
      <c r="C16" s="131">
        <v>228</v>
      </c>
      <c r="D16" s="132">
        <v>1</v>
      </c>
      <c r="E16" s="132"/>
      <c r="F16" s="149" t="s">
        <v>83</v>
      </c>
      <c r="G16" s="142">
        <v>0</v>
      </c>
      <c r="H16" s="135">
        <f>H17+H69+H76+H89+H105+H150+H163+H156</f>
        <v>12742.100000000002</v>
      </c>
      <c r="I16" s="135">
        <f>I17+I69+I76+I89+I105+I150+I163+I156</f>
        <v>7243.2</v>
      </c>
      <c r="J16" s="137">
        <f t="shared" si="0"/>
        <v>56.84463314524293</v>
      </c>
    </row>
    <row r="17" spans="2:10" s="138" customFormat="1" ht="15.75">
      <c r="B17" s="130" t="s">
        <v>91</v>
      </c>
      <c r="C17" s="150">
        <v>228</v>
      </c>
      <c r="D17" s="132">
        <v>1</v>
      </c>
      <c r="E17" s="132">
        <v>0</v>
      </c>
      <c r="F17" s="149" t="s">
        <v>83</v>
      </c>
      <c r="G17" s="134">
        <v>0</v>
      </c>
      <c r="H17" s="135">
        <f>H18+H42+H55+H50</f>
        <v>4984.300000000001</v>
      </c>
      <c r="I17" s="135">
        <f>I18+I42+I55+I50</f>
        <v>3114.6999999999994</v>
      </c>
      <c r="J17" s="151">
        <f t="shared" si="0"/>
        <v>62.490219288566074</v>
      </c>
    </row>
    <row r="18" spans="2:10" ht="60">
      <c r="B18" s="145" t="s">
        <v>92</v>
      </c>
      <c r="C18" s="152">
        <v>228</v>
      </c>
      <c r="D18" s="141">
        <v>1</v>
      </c>
      <c r="E18" s="141">
        <v>4</v>
      </c>
      <c r="F18" s="133" t="s">
        <v>83</v>
      </c>
      <c r="G18" s="142">
        <v>0</v>
      </c>
      <c r="H18" s="143">
        <f>H19</f>
        <v>4539.1</v>
      </c>
      <c r="I18" s="143">
        <f>I19</f>
        <v>2764.4999999999995</v>
      </c>
      <c r="J18" s="151">
        <f t="shared" si="0"/>
        <v>60.90414399330262</v>
      </c>
    </row>
    <row r="19" spans="2:10" ht="30">
      <c r="B19" s="145" t="s">
        <v>85</v>
      </c>
      <c r="C19" s="152">
        <v>228</v>
      </c>
      <c r="D19" s="141">
        <v>1</v>
      </c>
      <c r="E19" s="141">
        <v>4</v>
      </c>
      <c r="F19" s="146">
        <v>2100000000</v>
      </c>
      <c r="G19" s="142">
        <v>0</v>
      </c>
      <c r="H19" s="143">
        <f>H20+H37</f>
        <v>4539.1</v>
      </c>
      <c r="I19" s="143">
        <f>I20+I37</f>
        <v>2764.4999999999995</v>
      </c>
      <c r="J19" s="151">
        <f t="shared" si="0"/>
        <v>60.90414399330262</v>
      </c>
    </row>
    <row r="20" spans="2:10" ht="30">
      <c r="B20" s="145" t="s">
        <v>93</v>
      </c>
      <c r="C20" s="152">
        <v>228</v>
      </c>
      <c r="D20" s="141">
        <v>1</v>
      </c>
      <c r="E20" s="141">
        <v>4</v>
      </c>
      <c r="F20" s="146">
        <v>2120000000</v>
      </c>
      <c r="G20" s="142">
        <v>0</v>
      </c>
      <c r="H20" s="143">
        <f>H21+H24+H31+H34</f>
        <v>4528.5</v>
      </c>
      <c r="I20" s="143">
        <f>I21+I24+I31+I34</f>
        <v>2764.4999999999995</v>
      </c>
      <c r="J20" s="151">
        <f t="shared" si="0"/>
        <v>61.04670420669095</v>
      </c>
    </row>
    <row r="21" spans="2:10" ht="30">
      <c r="B21" s="145" t="s">
        <v>94</v>
      </c>
      <c r="C21" s="152">
        <v>228</v>
      </c>
      <c r="D21" s="141">
        <v>1</v>
      </c>
      <c r="E21" s="141">
        <v>4</v>
      </c>
      <c r="F21" s="146">
        <v>2120002100</v>
      </c>
      <c r="G21" s="142">
        <v>0</v>
      </c>
      <c r="H21" s="143">
        <f>H23</f>
        <v>815.6</v>
      </c>
      <c r="I21" s="143">
        <f>I23</f>
        <v>604.1</v>
      </c>
      <c r="J21" s="151">
        <f t="shared" si="0"/>
        <v>74.06817067189799</v>
      </c>
    </row>
    <row r="22" spans="2:10" ht="75">
      <c r="B22" s="139" t="s">
        <v>95</v>
      </c>
      <c r="C22" s="152">
        <v>228</v>
      </c>
      <c r="D22" s="141">
        <v>1</v>
      </c>
      <c r="E22" s="141">
        <v>4</v>
      </c>
      <c r="F22" s="146">
        <v>21200002100</v>
      </c>
      <c r="G22" s="142">
        <v>100</v>
      </c>
      <c r="H22" s="143">
        <f>H23</f>
        <v>815.6</v>
      </c>
      <c r="I22" s="153">
        <f>I23</f>
        <v>604.1</v>
      </c>
      <c r="J22" s="151">
        <f t="shared" si="0"/>
        <v>74.06817067189799</v>
      </c>
    </row>
    <row r="23" spans="2:10" ht="30">
      <c r="B23" s="139" t="s">
        <v>89</v>
      </c>
      <c r="C23" s="152">
        <v>228</v>
      </c>
      <c r="D23" s="141">
        <v>1</v>
      </c>
      <c r="E23" s="141">
        <v>4</v>
      </c>
      <c r="F23" s="146">
        <v>2120002100</v>
      </c>
      <c r="G23" s="142">
        <v>120</v>
      </c>
      <c r="H23" s="143">
        <v>815.6</v>
      </c>
      <c r="I23" s="154">
        <v>604.1</v>
      </c>
      <c r="J23" s="151">
        <f t="shared" si="0"/>
        <v>74.06817067189799</v>
      </c>
    </row>
    <row r="24" spans="2:10" ht="30">
      <c r="B24" s="145" t="s">
        <v>96</v>
      </c>
      <c r="C24" s="152">
        <v>228</v>
      </c>
      <c r="D24" s="141">
        <v>1</v>
      </c>
      <c r="E24" s="141">
        <v>4</v>
      </c>
      <c r="F24" s="146">
        <v>2120002200</v>
      </c>
      <c r="G24" s="142">
        <v>0</v>
      </c>
      <c r="H24" s="143">
        <f>H25+H27+H29</f>
        <v>3638.6</v>
      </c>
      <c r="I24" s="155">
        <f>I25+I27+I29</f>
        <v>2136.6</v>
      </c>
      <c r="J24" s="151">
        <f t="shared" si="0"/>
        <v>58.72038696201835</v>
      </c>
    </row>
    <row r="25" spans="2:10" ht="75">
      <c r="B25" s="139" t="s">
        <v>97</v>
      </c>
      <c r="C25" s="152">
        <v>228</v>
      </c>
      <c r="D25" s="141">
        <v>1</v>
      </c>
      <c r="E25" s="141">
        <v>4</v>
      </c>
      <c r="F25" s="146">
        <v>2120002200</v>
      </c>
      <c r="G25" s="142">
        <v>100</v>
      </c>
      <c r="H25" s="143">
        <f>H26</f>
        <v>2897.6</v>
      </c>
      <c r="I25" s="143">
        <f>I26</f>
        <v>1786.4</v>
      </c>
      <c r="J25" s="151">
        <f t="shared" si="0"/>
        <v>61.651021535063514</v>
      </c>
    </row>
    <row r="26" spans="2:10" ht="30">
      <c r="B26" s="139" t="s">
        <v>89</v>
      </c>
      <c r="C26" s="152">
        <v>228</v>
      </c>
      <c r="D26" s="141">
        <v>1</v>
      </c>
      <c r="E26" s="141">
        <v>4</v>
      </c>
      <c r="F26" s="146">
        <v>2120002200</v>
      </c>
      <c r="G26" s="142">
        <v>120</v>
      </c>
      <c r="H26" s="143">
        <v>2897.6</v>
      </c>
      <c r="I26" s="154">
        <v>1786.4</v>
      </c>
      <c r="J26" s="151">
        <f t="shared" si="0"/>
        <v>61.651021535063514</v>
      </c>
    </row>
    <row r="27" spans="2:10" ht="30">
      <c r="B27" s="139" t="s">
        <v>98</v>
      </c>
      <c r="C27" s="152">
        <v>228</v>
      </c>
      <c r="D27" s="141">
        <v>1</v>
      </c>
      <c r="E27" s="141">
        <v>4</v>
      </c>
      <c r="F27" s="146">
        <v>2120002200</v>
      </c>
      <c r="G27" s="142">
        <v>200</v>
      </c>
      <c r="H27" s="143">
        <f>H28</f>
        <v>739</v>
      </c>
      <c r="I27" s="153">
        <f>I28</f>
        <v>349.7</v>
      </c>
      <c r="J27" s="151">
        <f t="shared" si="0"/>
        <v>47.32070365358593</v>
      </c>
    </row>
    <row r="28" spans="2:10" ht="45">
      <c r="B28" s="139" t="s">
        <v>99</v>
      </c>
      <c r="C28" s="152">
        <v>228</v>
      </c>
      <c r="D28" s="141">
        <v>1</v>
      </c>
      <c r="E28" s="141">
        <v>4</v>
      </c>
      <c r="F28" s="146">
        <v>2120002200</v>
      </c>
      <c r="G28" s="142">
        <v>240</v>
      </c>
      <c r="H28" s="143">
        <v>739</v>
      </c>
      <c r="I28" s="154">
        <v>349.7</v>
      </c>
      <c r="J28" s="151">
        <f t="shared" si="0"/>
        <v>47.32070365358593</v>
      </c>
    </row>
    <row r="29" spans="2:10" ht="15.75">
      <c r="B29" s="145" t="s">
        <v>100</v>
      </c>
      <c r="C29" s="152">
        <v>228</v>
      </c>
      <c r="D29" s="141">
        <v>1</v>
      </c>
      <c r="E29" s="141">
        <v>4</v>
      </c>
      <c r="F29" s="146">
        <v>2120002200</v>
      </c>
      <c r="G29" s="142">
        <v>800</v>
      </c>
      <c r="H29" s="143">
        <f>H30</f>
        <v>2</v>
      </c>
      <c r="I29" s="153">
        <f>I30</f>
        <v>0.5</v>
      </c>
      <c r="J29" s="151">
        <f t="shared" si="0"/>
        <v>25</v>
      </c>
    </row>
    <row r="30" spans="2:10" ht="15.75">
      <c r="B30" s="145" t="s">
        <v>101</v>
      </c>
      <c r="C30" s="152">
        <v>228</v>
      </c>
      <c r="D30" s="141">
        <v>1</v>
      </c>
      <c r="E30" s="141">
        <v>4</v>
      </c>
      <c r="F30" s="146">
        <v>2120002200</v>
      </c>
      <c r="G30" s="142">
        <v>850</v>
      </c>
      <c r="H30" s="143">
        <v>2</v>
      </c>
      <c r="I30" s="153">
        <v>0.5</v>
      </c>
      <c r="J30" s="151">
        <f t="shared" si="0"/>
        <v>25</v>
      </c>
    </row>
    <row r="31" spans="2:10" ht="45">
      <c r="B31" s="145" t="s">
        <v>102</v>
      </c>
      <c r="C31" s="152">
        <v>228</v>
      </c>
      <c r="D31" s="141">
        <v>1</v>
      </c>
      <c r="E31" s="141">
        <v>4</v>
      </c>
      <c r="F31" s="146">
        <v>2120006100</v>
      </c>
      <c r="G31" s="142">
        <v>0</v>
      </c>
      <c r="H31" s="143">
        <f>H32</f>
        <v>14</v>
      </c>
      <c r="I31" s="153">
        <f>I32</f>
        <v>6.6</v>
      </c>
      <c r="J31" s="151">
        <f t="shared" si="0"/>
        <v>47.14285714285714</v>
      </c>
    </row>
    <row r="32" spans="2:10" ht="15.75">
      <c r="B32" s="145" t="s">
        <v>100</v>
      </c>
      <c r="C32" s="152">
        <v>228</v>
      </c>
      <c r="D32" s="141">
        <v>1</v>
      </c>
      <c r="E32" s="141">
        <v>4</v>
      </c>
      <c r="F32" s="146">
        <v>2120006100</v>
      </c>
      <c r="G32" s="142">
        <v>800</v>
      </c>
      <c r="H32" s="143">
        <f>H33</f>
        <v>14</v>
      </c>
      <c r="I32" s="153">
        <f>I33</f>
        <v>6.6</v>
      </c>
      <c r="J32" s="151">
        <f t="shared" si="0"/>
        <v>47.14285714285714</v>
      </c>
    </row>
    <row r="33" spans="2:10" ht="15.75">
      <c r="B33" s="156" t="s">
        <v>101</v>
      </c>
      <c r="C33" s="152">
        <v>228</v>
      </c>
      <c r="D33" s="141">
        <v>1</v>
      </c>
      <c r="E33" s="141">
        <v>4</v>
      </c>
      <c r="F33" s="146">
        <v>2120006100</v>
      </c>
      <c r="G33" s="142">
        <v>850</v>
      </c>
      <c r="H33" s="143">
        <v>14</v>
      </c>
      <c r="I33" s="154">
        <v>6.6</v>
      </c>
      <c r="J33" s="151">
        <f t="shared" si="0"/>
        <v>47.14285714285714</v>
      </c>
    </row>
    <row r="34" spans="2:10" ht="30">
      <c r="B34" s="157" t="s">
        <v>103</v>
      </c>
      <c r="C34" s="158">
        <v>228</v>
      </c>
      <c r="D34" s="141">
        <v>1</v>
      </c>
      <c r="E34" s="141">
        <v>4</v>
      </c>
      <c r="F34" s="159" t="s">
        <v>104</v>
      </c>
      <c r="G34" s="142">
        <v>0</v>
      </c>
      <c r="H34" s="143">
        <v>60.3</v>
      </c>
      <c r="I34" s="154">
        <f>I35</f>
        <v>17.2</v>
      </c>
      <c r="J34" s="151">
        <f t="shared" si="0"/>
        <v>28.524046434494192</v>
      </c>
    </row>
    <row r="35" spans="2:10" ht="75">
      <c r="B35" s="157" t="s">
        <v>105</v>
      </c>
      <c r="C35" s="158">
        <v>228</v>
      </c>
      <c r="D35" s="141">
        <v>1</v>
      </c>
      <c r="E35" s="141">
        <v>4</v>
      </c>
      <c r="F35" s="159" t="s">
        <v>104</v>
      </c>
      <c r="G35" s="142">
        <v>100</v>
      </c>
      <c r="H35" s="143">
        <v>60.3</v>
      </c>
      <c r="I35" s="154">
        <f>I36</f>
        <v>17.2</v>
      </c>
      <c r="J35" s="151">
        <f t="shared" si="0"/>
        <v>28.524046434494192</v>
      </c>
    </row>
    <row r="36" spans="2:10" ht="35.25" customHeight="1">
      <c r="B36" s="145" t="s">
        <v>106</v>
      </c>
      <c r="C36" s="158">
        <v>228</v>
      </c>
      <c r="D36" s="141">
        <v>1</v>
      </c>
      <c r="E36" s="141">
        <v>4</v>
      </c>
      <c r="F36" s="159" t="s">
        <v>104</v>
      </c>
      <c r="G36" s="142">
        <v>120</v>
      </c>
      <c r="H36" s="143">
        <v>60.3</v>
      </c>
      <c r="I36" s="154">
        <v>17.2</v>
      </c>
      <c r="J36" s="151">
        <f t="shared" si="0"/>
        <v>28.524046434494192</v>
      </c>
    </row>
    <row r="37" spans="2:10" ht="21" customHeight="1">
      <c r="B37" s="148" t="s">
        <v>107</v>
      </c>
      <c r="C37" s="150">
        <v>228</v>
      </c>
      <c r="D37" s="132">
        <v>1</v>
      </c>
      <c r="E37" s="132">
        <v>4</v>
      </c>
      <c r="F37" s="160">
        <v>2700000000</v>
      </c>
      <c r="G37" s="134">
        <v>0</v>
      </c>
      <c r="H37" s="135">
        <f aca="true" t="shared" si="1" ref="H37:I40">H38</f>
        <v>10.6</v>
      </c>
      <c r="I37" s="135">
        <f t="shared" si="1"/>
        <v>0</v>
      </c>
      <c r="J37" s="151">
        <f t="shared" si="0"/>
        <v>0</v>
      </c>
    </row>
    <row r="38" spans="2:10" ht="45">
      <c r="B38" s="161" t="s">
        <v>108</v>
      </c>
      <c r="C38" s="152">
        <v>228</v>
      </c>
      <c r="D38" s="141">
        <v>1</v>
      </c>
      <c r="E38" s="141">
        <v>4</v>
      </c>
      <c r="F38" s="146">
        <v>2720000000</v>
      </c>
      <c r="G38" s="142">
        <v>0</v>
      </c>
      <c r="H38" s="143">
        <f t="shared" si="1"/>
        <v>10.6</v>
      </c>
      <c r="I38" s="155">
        <f t="shared" si="1"/>
        <v>0</v>
      </c>
      <c r="J38" s="151">
        <f t="shared" si="0"/>
        <v>0</v>
      </c>
    </row>
    <row r="39" spans="2:10" ht="30">
      <c r="B39" s="145" t="s">
        <v>109</v>
      </c>
      <c r="C39" s="152">
        <v>228</v>
      </c>
      <c r="D39" s="141">
        <v>1</v>
      </c>
      <c r="E39" s="141">
        <v>4</v>
      </c>
      <c r="F39" s="146">
        <v>2720000000</v>
      </c>
      <c r="G39" s="142">
        <v>0</v>
      </c>
      <c r="H39" s="143">
        <f t="shared" si="1"/>
        <v>10.6</v>
      </c>
      <c r="I39" s="155">
        <f t="shared" si="1"/>
        <v>0</v>
      </c>
      <c r="J39" s="151">
        <f t="shared" si="0"/>
        <v>0</v>
      </c>
    </row>
    <row r="40" spans="2:10" ht="15.75">
      <c r="B40" s="139" t="s">
        <v>110</v>
      </c>
      <c r="C40" s="152">
        <v>228</v>
      </c>
      <c r="D40" s="141">
        <v>1</v>
      </c>
      <c r="E40" s="141">
        <v>4</v>
      </c>
      <c r="F40" s="146">
        <v>2720038000</v>
      </c>
      <c r="G40" s="142">
        <v>500</v>
      </c>
      <c r="H40" s="143">
        <f t="shared" si="1"/>
        <v>10.6</v>
      </c>
      <c r="I40" s="155">
        <f t="shared" si="1"/>
        <v>0</v>
      </c>
      <c r="J40" s="151">
        <f t="shared" si="0"/>
        <v>0</v>
      </c>
    </row>
    <row r="41" spans="2:10" ht="15.75">
      <c r="B41" s="139" t="s">
        <v>66</v>
      </c>
      <c r="C41" s="152">
        <v>228</v>
      </c>
      <c r="D41" s="141">
        <v>1</v>
      </c>
      <c r="E41" s="141">
        <v>4</v>
      </c>
      <c r="F41" s="146">
        <v>2720038000</v>
      </c>
      <c r="G41" s="142">
        <v>540</v>
      </c>
      <c r="H41" s="143">
        <v>10.6</v>
      </c>
      <c r="I41" s="154">
        <v>0</v>
      </c>
      <c r="J41" s="151">
        <f aca="true" t="shared" si="2" ref="J41:J72">I41/H41*100</f>
        <v>0</v>
      </c>
    </row>
    <row r="42" spans="2:10" ht="50.25" customHeight="1">
      <c r="B42" s="162" t="s">
        <v>111</v>
      </c>
      <c r="C42" s="150">
        <v>228</v>
      </c>
      <c r="D42" s="132">
        <v>1</v>
      </c>
      <c r="E42" s="132">
        <v>6</v>
      </c>
      <c r="F42" s="160">
        <v>2700000000</v>
      </c>
      <c r="G42" s="134">
        <v>0</v>
      </c>
      <c r="H42" s="135">
        <f>H43</f>
        <v>31.6</v>
      </c>
      <c r="I42" s="135">
        <f>I43</f>
        <v>27</v>
      </c>
      <c r="J42" s="151">
        <f t="shared" si="2"/>
        <v>85.44303797468355</v>
      </c>
    </row>
    <row r="43" spans="2:10" ht="45">
      <c r="B43" s="161" t="s">
        <v>108</v>
      </c>
      <c r="C43" s="152">
        <v>228</v>
      </c>
      <c r="D43" s="141">
        <v>1</v>
      </c>
      <c r="E43" s="141">
        <v>4</v>
      </c>
      <c r="F43" s="146">
        <v>2720000000</v>
      </c>
      <c r="G43" s="142">
        <v>0</v>
      </c>
      <c r="H43" s="143">
        <f>H44+H47</f>
        <v>31.6</v>
      </c>
      <c r="I43" s="143">
        <f>I44+I47</f>
        <v>27</v>
      </c>
      <c r="J43" s="151">
        <f t="shared" si="2"/>
        <v>85.44303797468355</v>
      </c>
    </row>
    <row r="44" spans="2:10" ht="45">
      <c r="B44" s="145" t="s">
        <v>112</v>
      </c>
      <c r="C44" s="152">
        <v>228</v>
      </c>
      <c r="D44" s="141">
        <v>1</v>
      </c>
      <c r="E44" s="141">
        <v>6</v>
      </c>
      <c r="F44" s="146">
        <v>2720000000</v>
      </c>
      <c r="G44" s="142">
        <v>0</v>
      </c>
      <c r="H44" s="143">
        <f>H45</f>
        <v>4.6</v>
      </c>
      <c r="I44" s="155">
        <f>I45</f>
        <v>0</v>
      </c>
      <c r="J44" s="151">
        <f t="shared" si="2"/>
        <v>0</v>
      </c>
    </row>
    <row r="45" spans="2:10" ht="15.75">
      <c r="B45" s="139" t="s">
        <v>110</v>
      </c>
      <c r="C45" s="152">
        <v>228</v>
      </c>
      <c r="D45" s="141">
        <v>1</v>
      </c>
      <c r="E45" s="141">
        <v>6</v>
      </c>
      <c r="F45" s="146">
        <v>2720037000</v>
      </c>
      <c r="G45" s="142">
        <v>500</v>
      </c>
      <c r="H45" s="143">
        <f>H46</f>
        <v>4.6</v>
      </c>
      <c r="I45" s="155">
        <f>I46</f>
        <v>0</v>
      </c>
      <c r="J45" s="151">
        <f t="shared" si="2"/>
        <v>0</v>
      </c>
    </row>
    <row r="46" spans="2:10" ht="15.75">
      <c r="B46" s="139" t="s">
        <v>66</v>
      </c>
      <c r="C46" s="152">
        <v>228</v>
      </c>
      <c r="D46" s="141">
        <v>1</v>
      </c>
      <c r="E46" s="141">
        <v>6</v>
      </c>
      <c r="F46" s="146">
        <v>2720037000</v>
      </c>
      <c r="G46" s="142">
        <v>540</v>
      </c>
      <c r="H46" s="143">
        <v>4.6</v>
      </c>
      <c r="I46" s="154">
        <v>0</v>
      </c>
      <c r="J46" s="151">
        <f t="shared" si="2"/>
        <v>0</v>
      </c>
    </row>
    <row r="47" spans="2:10" ht="30">
      <c r="B47" s="139" t="s">
        <v>113</v>
      </c>
      <c r="C47" s="140">
        <v>228</v>
      </c>
      <c r="D47" s="141">
        <v>1</v>
      </c>
      <c r="E47" s="141">
        <v>6</v>
      </c>
      <c r="F47" s="163" t="s">
        <v>114</v>
      </c>
      <c r="G47" s="142">
        <v>0</v>
      </c>
      <c r="H47" s="164">
        <f>H49</f>
        <v>27</v>
      </c>
      <c r="I47" s="154">
        <f>I48</f>
        <v>27</v>
      </c>
      <c r="J47" s="151">
        <f t="shared" si="2"/>
        <v>100</v>
      </c>
    </row>
    <row r="48" spans="2:10" ht="15.75">
      <c r="B48" s="139" t="s">
        <v>110</v>
      </c>
      <c r="C48" s="140">
        <v>228</v>
      </c>
      <c r="D48" s="141">
        <v>1</v>
      </c>
      <c r="E48" s="141">
        <v>6</v>
      </c>
      <c r="F48" s="163" t="s">
        <v>114</v>
      </c>
      <c r="G48" s="142">
        <v>500</v>
      </c>
      <c r="H48" s="164">
        <f>H49</f>
        <v>27</v>
      </c>
      <c r="I48" s="154">
        <f>I49</f>
        <v>27</v>
      </c>
      <c r="J48" s="151">
        <f t="shared" si="2"/>
        <v>100</v>
      </c>
    </row>
    <row r="49" spans="2:10" ht="15.75">
      <c r="B49" s="165" t="s">
        <v>66</v>
      </c>
      <c r="C49" s="166">
        <v>228</v>
      </c>
      <c r="D49" s="167">
        <v>1</v>
      </c>
      <c r="E49" s="167">
        <v>6</v>
      </c>
      <c r="F49" s="163" t="s">
        <v>114</v>
      </c>
      <c r="G49" s="168">
        <v>540</v>
      </c>
      <c r="H49" s="169">
        <v>27</v>
      </c>
      <c r="I49" s="154">
        <v>27</v>
      </c>
      <c r="J49" s="151">
        <f t="shared" si="2"/>
        <v>100</v>
      </c>
    </row>
    <row r="50" spans="2:10" ht="31.5">
      <c r="B50" s="170" t="s">
        <v>115</v>
      </c>
      <c r="C50" s="152">
        <v>228</v>
      </c>
      <c r="D50" s="141">
        <v>1</v>
      </c>
      <c r="E50" s="141">
        <v>7</v>
      </c>
      <c r="F50" s="171" t="s">
        <v>116</v>
      </c>
      <c r="G50" s="134">
        <v>0</v>
      </c>
      <c r="H50" s="172">
        <f>H51</f>
        <v>87.6</v>
      </c>
      <c r="I50" s="172">
        <f>I51</f>
        <v>87.6</v>
      </c>
      <c r="J50" s="151">
        <f t="shared" si="2"/>
        <v>100</v>
      </c>
    </row>
    <row r="51" spans="2:10" ht="15.75">
      <c r="B51" s="173" t="s">
        <v>117</v>
      </c>
      <c r="C51" s="152">
        <v>228</v>
      </c>
      <c r="D51" s="141">
        <v>1</v>
      </c>
      <c r="E51" s="141">
        <v>7</v>
      </c>
      <c r="F51" s="174" t="s">
        <v>118</v>
      </c>
      <c r="G51" s="142">
        <v>0</v>
      </c>
      <c r="H51" s="175">
        <v>87.6</v>
      </c>
      <c r="I51" s="176">
        <f>I52</f>
        <v>87.6</v>
      </c>
      <c r="J51" s="151">
        <f t="shared" si="2"/>
        <v>100</v>
      </c>
    </row>
    <row r="52" spans="2:10" ht="31.5">
      <c r="B52" s="173" t="s">
        <v>119</v>
      </c>
      <c r="C52" s="152">
        <v>228</v>
      </c>
      <c r="D52" s="141">
        <v>1</v>
      </c>
      <c r="E52" s="141">
        <v>7</v>
      </c>
      <c r="F52" s="174" t="s">
        <v>118</v>
      </c>
      <c r="G52" s="174">
        <v>0</v>
      </c>
      <c r="H52" s="175">
        <v>87.6</v>
      </c>
      <c r="I52" s="176">
        <f>I53</f>
        <v>87.6</v>
      </c>
      <c r="J52" s="151">
        <f t="shared" si="2"/>
        <v>100</v>
      </c>
    </row>
    <row r="53" spans="2:10" ht="15.75">
      <c r="B53" s="173" t="s">
        <v>100</v>
      </c>
      <c r="C53" s="140">
        <v>228</v>
      </c>
      <c r="D53" s="141">
        <v>1</v>
      </c>
      <c r="E53" s="141">
        <v>7</v>
      </c>
      <c r="F53" s="174" t="s">
        <v>118</v>
      </c>
      <c r="G53" s="174">
        <v>800</v>
      </c>
      <c r="H53" s="175">
        <v>87.6</v>
      </c>
      <c r="I53" s="176">
        <f>I54</f>
        <v>87.6</v>
      </c>
      <c r="J53" s="151">
        <f t="shared" si="2"/>
        <v>100</v>
      </c>
    </row>
    <row r="54" spans="2:10" ht="15.75">
      <c r="B54" s="173" t="s">
        <v>120</v>
      </c>
      <c r="C54" s="140">
        <v>228</v>
      </c>
      <c r="D54" s="141">
        <v>1</v>
      </c>
      <c r="E54" s="141">
        <v>7</v>
      </c>
      <c r="F54" s="174" t="s">
        <v>118</v>
      </c>
      <c r="G54" s="174">
        <v>880</v>
      </c>
      <c r="H54" s="175">
        <v>87.6</v>
      </c>
      <c r="I54" s="176">
        <v>87.6</v>
      </c>
      <c r="J54" s="151">
        <f t="shared" si="2"/>
        <v>100</v>
      </c>
    </row>
    <row r="55" spans="2:10" ht="15.75">
      <c r="B55" s="148" t="s">
        <v>121</v>
      </c>
      <c r="C55" s="150">
        <v>228</v>
      </c>
      <c r="D55" s="132">
        <v>1</v>
      </c>
      <c r="E55" s="132">
        <v>13</v>
      </c>
      <c r="F55" s="149" t="s">
        <v>83</v>
      </c>
      <c r="G55" s="134">
        <v>0</v>
      </c>
      <c r="H55" s="135">
        <f>H56+H61</f>
        <v>326</v>
      </c>
      <c r="I55" s="135">
        <f>I56+I61</f>
        <v>235.6</v>
      </c>
      <c r="J55" s="151">
        <f t="shared" si="2"/>
        <v>72.26993865030674</v>
      </c>
    </row>
    <row r="56" spans="2:10" ht="20.25" customHeight="1">
      <c r="B56" s="139" t="s">
        <v>122</v>
      </c>
      <c r="C56" s="152">
        <v>228</v>
      </c>
      <c r="D56" s="141">
        <v>1</v>
      </c>
      <c r="E56" s="141">
        <v>13</v>
      </c>
      <c r="F56" s="146">
        <v>2500000000</v>
      </c>
      <c r="G56" s="142">
        <v>0</v>
      </c>
      <c r="H56" s="143">
        <f>H57</f>
        <v>5</v>
      </c>
      <c r="I56" s="177">
        <f>I57</f>
        <v>0</v>
      </c>
      <c r="J56" s="151">
        <f t="shared" si="2"/>
        <v>0</v>
      </c>
    </row>
    <row r="57" spans="2:10" ht="75">
      <c r="B57" s="139" t="s">
        <v>123</v>
      </c>
      <c r="C57" s="152">
        <v>228</v>
      </c>
      <c r="D57" s="141">
        <v>1</v>
      </c>
      <c r="E57" s="141">
        <v>13</v>
      </c>
      <c r="F57" s="146">
        <v>2530000000</v>
      </c>
      <c r="G57" s="142">
        <v>0</v>
      </c>
      <c r="H57" s="143">
        <f>H58</f>
        <v>5</v>
      </c>
      <c r="I57" s="177">
        <f>I58</f>
        <v>0</v>
      </c>
      <c r="J57" s="151">
        <f t="shared" si="2"/>
        <v>0</v>
      </c>
    </row>
    <row r="58" spans="2:10" ht="60">
      <c r="B58" s="139" t="s">
        <v>124</v>
      </c>
      <c r="C58" s="152">
        <v>228</v>
      </c>
      <c r="D58" s="141">
        <v>1</v>
      </c>
      <c r="E58" s="141">
        <v>13</v>
      </c>
      <c r="F58" s="146">
        <v>2530000020</v>
      </c>
      <c r="G58" s="142">
        <v>0</v>
      </c>
      <c r="H58" s="143">
        <f>H60</f>
        <v>5</v>
      </c>
      <c r="I58" s="177">
        <f>I60</f>
        <v>0</v>
      </c>
      <c r="J58" s="151">
        <f t="shared" si="2"/>
        <v>0</v>
      </c>
    </row>
    <row r="59" spans="2:10" ht="33" customHeight="1">
      <c r="B59" s="139" t="s">
        <v>125</v>
      </c>
      <c r="C59" s="152">
        <v>228</v>
      </c>
      <c r="D59" s="141">
        <v>1</v>
      </c>
      <c r="E59" s="141">
        <v>13</v>
      </c>
      <c r="F59" s="146">
        <v>2530000020</v>
      </c>
      <c r="G59" s="142">
        <v>800</v>
      </c>
      <c r="H59" s="143">
        <f>H60</f>
        <v>5</v>
      </c>
      <c r="I59" s="177">
        <f>I60</f>
        <v>0</v>
      </c>
      <c r="J59" s="151">
        <f t="shared" si="2"/>
        <v>0</v>
      </c>
    </row>
    <row r="60" spans="2:10" ht="45">
      <c r="B60" s="139" t="s">
        <v>126</v>
      </c>
      <c r="C60" s="152">
        <v>228</v>
      </c>
      <c r="D60" s="141">
        <v>1</v>
      </c>
      <c r="E60" s="141">
        <v>13</v>
      </c>
      <c r="F60" s="146">
        <v>2530000020</v>
      </c>
      <c r="G60" s="142">
        <v>850</v>
      </c>
      <c r="H60" s="143">
        <v>5</v>
      </c>
      <c r="I60" s="178">
        <v>0</v>
      </c>
      <c r="J60" s="151">
        <f t="shared" si="2"/>
        <v>0</v>
      </c>
    </row>
    <row r="61" spans="2:10" ht="15.75">
      <c r="B61" s="139" t="s">
        <v>107</v>
      </c>
      <c r="C61" s="152">
        <v>228</v>
      </c>
      <c r="D61" s="141">
        <v>1</v>
      </c>
      <c r="E61" s="141">
        <v>13</v>
      </c>
      <c r="F61" s="146">
        <v>2700000000</v>
      </c>
      <c r="G61" s="142">
        <v>0</v>
      </c>
      <c r="H61" s="143">
        <f>H62</f>
        <v>321</v>
      </c>
      <c r="I61" s="155">
        <f>I62</f>
        <v>235.6</v>
      </c>
      <c r="J61" s="151">
        <f t="shared" si="2"/>
        <v>73.39563862928348</v>
      </c>
    </row>
    <row r="62" spans="2:10" ht="45">
      <c r="B62" s="161" t="s">
        <v>108</v>
      </c>
      <c r="C62" s="152">
        <v>228</v>
      </c>
      <c r="D62" s="141">
        <v>1</v>
      </c>
      <c r="E62" s="141">
        <v>13</v>
      </c>
      <c r="F62" s="146">
        <v>2720000000</v>
      </c>
      <c r="G62" s="142">
        <v>0</v>
      </c>
      <c r="H62" s="143">
        <f>H63+H66</f>
        <v>321</v>
      </c>
      <c r="I62" s="155">
        <f>I63+I66</f>
        <v>235.6</v>
      </c>
      <c r="J62" s="151">
        <f t="shared" si="2"/>
        <v>73.39563862928348</v>
      </c>
    </row>
    <row r="63" spans="2:10" ht="30">
      <c r="B63" s="139" t="s">
        <v>127</v>
      </c>
      <c r="C63" s="152">
        <v>228</v>
      </c>
      <c r="D63" s="141">
        <v>1</v>
      </c>
      <c r="E63" s="141">
        <v>13</v>
      </c>
      <c r="F63" s="146">
        <v>2720007280</v>
      </c>
      <c r="G63" s="142">
        <v>0</v>
      </c>
      <c r="H63" s="164">
        <f>H64</f>
        <v>300.2</v>
      </c>
      <c r="I63" s="178">
        <f>I64</f>
        <v>225.2</v>
      </c>
      <c r="J63" s="151">
        <f t="shared" si="2"/>
        <v>75.01665556295802</v>
      </c>
    </row>
    <row r="64" spans="2:10" ht="15.75">
      <c r="B64" s="139" t="s">
        <v>110</v>
      </c>
      <c r="C64" s="152">
        <v>228</v>
      </c>
      <c r="D64" s="141">
        <v>1</v>
      </c>
      <c r="E64" s="141">
        <v>13</v>
      </c>
      <c r="F64" s="146">
        <v>2720007280</v>
      </c>
      <c r="G64" s="142">
        <v>500</v>
      </c>
      <c r="H64" s="164">
        <f>H65</f>
        <v>300.2</v>
      </c>
      <c r="I64" s="178">
        <f>I65</f>
        <v>225.2</v>
      </c>
      <c r="J64" s="151">
        <f t="shared" si="2"/>
        <v>75.01665556295802</v>
      </c>
    </row>
    <row r="65" spans="2:10" ht="15.75">
      <c r="B65" s="139" t="s">
        <v>66</v>
      </c>
      <c r="C65" s="152">
        <v>228</v>
      </c>
      <c r="D65" s="141">
        <v>1</v>
      </c>
      <c r="E65" s="141">
        <v>13</v>
      </c>
      <c r="F65" s="146">
        <v>2720007280</v>
      </c>
      <c r="G65" s="142">
        <v>540</v>
      </c>
      <c r="H65" s="164">
        <v>300.2</v>
      </c>
      <c r="I65" s="178">
        <v>225.2</v>
      </c>
      <c r="J65" s="151">
        <f t="shared" si="2"/>
        <v>75.01665556295802</v>
      </c>
    </row>
    <row r="66" spans="2:10" ht="45">
      <c r="B66" s="139" t="s">
        <v>128</v>
      </c>
      <c r="C66" s="152">
        <v>228</v>
      </c>
      <c r="D66" s="141">
        <v>1</v>
      </c>
      <c r="E66" s="141">
        <v>13</v>
      </c>
      <c r="F66" s="146">
        <v>2720012280</v>
      </c>
      <c r="G66" s="142">
        <v>0</v>
      </c>
      <c r="H66" s="164">
        <f>H67</f>
        <v>20.8</v>
      </c>
      <c r="I66" s="178">
        <f>I67</f>
        <v>10.4</v>
      </c>
      <c r="J66" s="151">
        <f t="shared" si="2"/>
        <v>50</v>
      </c>
    </row>
    <row r="67" spans="2:10" ht="15.75">
      <c r="B67" s="139" t="s">
        <v>110</v>
      </c>
      <c r="C67" s="152">
        <v>228</v>
      </c>
      <c r="D67" s="141">
        <v>1</v>
      </c>
      <c r="E67" s="141">
        <v>13</v>
      </c>
      <c r="F67" s="146">
        <v>2720012280</v>
      </c>
      <c r="G67" s="142">
        <v>500</v>
      </c>
      <c r="H67" s="164">
        <f>H68</f>
        <v>20.8</v>
      </c>
      <c r="I67" s="178">
        <f>I68</f>
        <v>10.4</v>
      </c>
      <c r="J67" s="151">
        <f t="shared" si="2"/>
        <v>50</v>
      </c>
    </row>
    <row r="68" spans="2:10" ht="15.75">
      <c r="B68" s="139" t="s">
        <v>66</v>
      </c>
      <c r="C68" s="152">
        <v>228</v>
      </c>
      <c r="D68" s="141">
        <v>1</v>
      </c>
      <c r="E68" s="141">
        <v>13</v>
      </c>
      <c r="F68" s="146">
        <v>2720012280</v>
      </c>
      <c r="G68" s="142">
        <v>540</v>
      </c>
      <c r="H68" s="164">
        <v>20.8</v>
      </c>
      <c r="I68" s="178">
        <v>10.4</v>
      </c>
      <c r="J68" s="151">
        <f t="shared" si="2"/>
        <v>50</v>
      </c>
    </row>
    <row r="69" spans="2:10" ht="15.75">
      <c r="B69" s="148" t="s">
        <v>129</v>
      </c>
      <c r="C69" s="150">
        <v>228</v>
      </c>
      <c r="D69" s="132">
        <v>2</v>
      </c>
      <c r="E69" s="132">
        <v>0</v>
      </c>
      <c r="F69" s="149" t="s">
        <v>83</v>
      </c>
      <c r="G69" s="134">
        <v>0</v>
      </c>
      <c r="H69" s="135">
        <f>H70</f>
        <v>234.2</v>
      </c>
      <c r="I69" s="179">
        <f>I70</f>
        <v>159.3</v>
      </c>
      <c r="J69" s="151">
        <f t="shared" si="2"/>
        <v>68.01878736122973</v>
      </c>
    </row>
    <row r="70" spans="2:10" ht="15.75">
      <c r="B70" s="139" t="s">
        <v>130</v>
      </c>
      <c r="C70" s="152">
        <v>228</v>
      </c>
      <c r="D70" s="141">
        <v>2</v>
      </c>
      <c r="E70" s="141">
        <v>3</v>
      </c>
      <c r="F70" s="133" t="s">
        <v>83</v>
      </c>
      <c r="G70" s="142">
        <v>0</v>
      </c>
      <c r="H70" s="143">
        <f>H72</f>
        <v>234.2</v>
      </c>
      <c r="I70" s="155">
        <f>I72</f>
        <v>159.3</v>
      </c>
      <c r="J70" s="151">
        <f t="shared" si="2"/>
        <v>68.01878736122973</v>
      </c>
    </row>
    <row r="71" spans="2:10" ht="15.75">
      <c r="B71" s="139" t="s">
        <v>110</v>
      </c>
      <c r="C71" s="152">
        <v>228</v>
      </c>
      <c r="D71" s="141">
        <v>2</v>
      </c>
      <c r="E71" s="141">
        <v>3</v>
      </c>
      <c r="F71" s="146">
        <v>5200000000</v>
      </c>
      <c r="G71" s="142">
        <v>0</v>
      </c>
      <c r="H71" s="143">
        <f>H72</f>
        <v>234.2</v>
      </c>
      <c r="I71" s="155">
        <f>I72</f>
        <v>159.3</v>
      </c>
      <c r="J71" s="151">
        <f t="shared" si="2"/>
        <v>68.01878736122973</v>
      </c>
    </row>
    <row r="72" spans="2:10" ht="15.75">
      <c r="B72" s="139" t="s">
        <v>110</v>
      </c>
      <c r="C72" s="152">
        <v>228</v>
      </c>
      <c r="D72" s="141">
        <v>2</v>
      </c>
      <c r="E72" s="141">
        <v>3</v>
      </c>
      <c r="F72" s="146">
        <v>5210000000</v>
      </c>
      <c r="G72" s="142">
        <v>0</v>
      </c>
      <c r="H72" s="143">
        <f>H73</f>
        <v>234.2</v>
      </c>
      <c r="I72" s="155">
        <f>I73</f>
        <v>159.3</v>
      </c>
      <c r="J72" s="151">
        <f t="shared" si="2"/>
        <v>68.01878736122973</v>
      </c>
    </row>
    <row r="73" spans="2:10" ht="45">
      <c r="B73" s="139" t="s">
        <v>131</v>
      </c>
      <c r="C73" s="152">
        <v>228</v>
      </c>
      <c r="D73" s="141">
        <v>2</v>
      </c>
      <c r="E73" s="141">
        <v>3</v>
      </c>
      <c r="F73" s="146">
        <v>5210051180</v>
      </c>
      <c r="G73" s="142">
        <v>0</v>
      </c>
      <c r="H73" s="143">
        <f>H75</f>
        <v>234.2</v>
      </c>
      <c r="I73" s="155">
        <f>I75</f>
        <v>159.3</v>
      </c>
      <c r="J73" s="151">
        <f aca="true" t="shared" si="3" ref="J73:J104">I73/H73*100</f>
        <v>68.01878736122973</v>
      </c>
    </row>
    <row r="74" spans="2:10" ht="75">
      <c r="B74" s="139" t="s">
        <v>132</v>
      </c>
      <c r="C74" s="152">
        <v>228</v>
      </c>
      <c r="D74" s="141">
        <v>2</v>
      </c>
      <c r="E74" s="141">
        <v>3</v>
      </c>
      <c r="F74" s="146">
        <v>5210051180</v>
      </c>
      <c r="G74" s="142">
        <v>100</v>
      </c>
      <c r="H74" s="143">
        <f>H75</f>
        <v>234.2</v>
      </c>
      <c r="I74" s="155">
        <f>I75</f>
        <v>159.3</v>
      </c>
      <c r="J74" s="151">
        <f t="shared" si="3"/>
        <v>68.01878736122973</v>
      </c>
    </row>
    <row r="75" spans="2:10" ht="30">
      <c r="B75" s="139" t="s">
        <v>89</v>
      </c>
      <c r="C75" s="152">
        <v>228</v>
      </c>
      <c r="D75" s="141">
        <v>2</v>
      </c>
      <c r="E75" s="141">
        <v>3</v>
      </c>
      <c r="F75" s="146">
        <v>5210051180</v>
      </c>
      <c r="G75" s="142">
        <v>120</v>
      </c>
      <c r="H75" s="143">
        <v>234.2</v>
      </c>
      <c r="I75" s="154">
        <v>159.3</v>
      </c>
      <c r="J75" s="151">
        <f t="shared" si="3"/>
        <v>68.01878736122973</v>
      </c>
    </row>
    <row r="76" spans="2:10" ht="29.25">
      <c r="B76" s="130" t="s">
        <v>133</v>
      </c>
      <c r="C76" s="150">
        <v>228</v>
      </c>
      <c r="D76" s="132">
        <v>3</v>
      </c>
      <c r="E76" s="132">
        <v>0</v>
      </c>
      <c r="F76" s="149" t="s">
        <v>83</v>
      </c>
      <c r="G76" s="134">
        <v>0</v>
      </c>
      <c r="H76" s="135">
        <f>H77+H83</f>
        <v>191</v>
      </c>
      <c r="I76" s="135">
        <f>I77+I83</f>
        <v>29.1</v>
      </c>
      <c r="J76" s="151">
        <f t="shared" si="3"/>
        <v>15.235602094240837</v>
      </c>
    </row>
    <row r="77" spans="2:10" ht="45">
      <c r="B77" s="145" t="s">
        <v>134</v>
      </c>
      <c r="C77" s="152">
        <v>228</v>
      </c>
      <c r="D77" s="141">
        <v>3</v>
      </c>
      <c r="E77" s="141">
        <v>9</v>
      </c>
      <c r="F77" s="133" t="s">
        <v>83</v>
      </c>
      <c r="G77" s="142">
        <v>0</v>
      </c>
      <c r="H77" s="143">
        <f>H79</f>
        <v>7</v>
      </c>
      <c r="I77" s="155">
        <f>I79</f>
        <v>0</v>
      </c>
      <c r="J77" s="151">
        <f t="shared" si="3"/>
        <v>0</v>
      </c>
    </row>
    <row r="78" spans="2:10" ht="15.75">
      <c r="B78" s="139" t="s">
        <v>107</v>
      </c>
      <c r="C78" s="152">
        <v>228</v>
      </c>
      <c r="D78" s="141">
        <v>3</v>
      </c>
      <c r="E78" s="141">
        <v>9</v>
      </c>
      <c r="F78" s="146">
        <v>2700000000</v>
      </c>
      <c r="G78" s="142">
        <v>0</v>
      </c>
      <c r="H78" s="143">
        <f aca="true" t="shared" si="4" ref="H78:I81">H79</f>
        <v>7</v>
      </c>
      <c r="I78" s="155">
        <f t="shared" si="4"/>
        <v>0</v>
      </c>
      <c r="J78" s="151">
        <f t="shared" si="3"/>
        <v>0</v>
      </c>
    </row>
    <row r="79" spans="2:10" ht="45">
      <c r="B79" s="161" t="s">
        <v>108</v>
      </c>
      <c r="C79" s="152">
        <v>228</v>
      </c>
      <c r="D79" s="141">
        <v>3</v>
      </c>
      <c r="E79" s="141">
        <v>9</v>
      </c>
      <c r="F79" s="146">
        <v>272000000</v>
      </c>
      <c r="G79" s="142">
        <v>0</v>
      </c>
      <c r="H79" s="143">
        <f t="shared" si="4"/>
        <v>7</v>
      </c>
      <c r="I79" s="155">
        <f t="shared" si="4"/>
        <v>0</v>
      </c>
      <c r="J79" s="151">
        <f t="shared" si="3"/>
        <v>0</v>
      </c>
    </row>
    <row r="80" spans="2:10" ht="45">
      <c r="B80" s="139" t="s">
        <v>135</v>
      </c>
      <c r="C80" s="152">
        <v>228</v>
      </c>
      <c r="D80" s="141">
        <v>3</v>
      </c>
      <c r="E80" s="141">
        <v>9</v>
      </c>
      <c r="F80" s="146">
        <v>2720004280</v>
      </c>
      <c r="G80" s="142">
        <v>0</v>
      </c>
      <c r="H80" s="143">
        <f t="shared" si="4"/>
        <v>7</v>
      </c>
      <c r="I80" s="155">
        <f t="shared" si="4"/>
        <v>0</v>
      </c>
      <c r="J80" s="151">
        <f t="shared" si="3"/>
        <v>0</v>
      </c>
    </row>
    <row r="81" spans="2:10" ht="15.75">
      <c r="B81" s="139" t="s">
        <v>110</v>
      </c>
      <c r="C81" s="152">
        <v>228</v>
      </c>
      <c r="D81" s="141">
        <v>3</v>
      </c>
      <c r="E81" s="141">
        <v>9</v>
      </c>
      <c r="F81" s="146">
        <v>2720004280</v>
      </c>
      <c r="G81" s="142">
        <v>500</v>
      </c>
      <c r="H81" s="143">
        <f t="shared" si="4"/>
        <v>7</v>
      </c>
      <c r="I81" s="155">
        <f t="shared" si="4"/>
        <v>0</v>
      </c>
      <c r="J81" s="151">
        <f t="shared" si="3"/>
        <v>0</v>
      </c>
    </row>
    <row r="82" spans="2:10" ht="15.75">
      <c r="B82" s="139" t="s">
        <v>66</v>
      </c>
      <c r="C82" s="152">
        <v>228</v>
      </c>
      <c r="D82" s="141">
        <v>3</v>
      </c>
      <c r="E82" s="141">
        <v>9</v>
      </c>
      <c r="F82" s="146">
        <v>2720004280</v>
      </c>
      <c r="G82" s="142">
        <v>540</v>
      </c>
      <c r="H82" s="143">
        <v>7</v>
      </c>
      <c r="I82" s="154">
        <v>0</v>
      </c>
      <c r="J82" s="151">
        <f t="shared" si="3"/>
        <v>0</v>
      </c>
    </row>
    <row r="83" spans="2:10" ht="20.25" customHeight="1">
      <c r="B83" s="139" t="s">
        <v>136</v>
      </c>
      <c r="C83" s="152">
        <v>228</v>
      </c>
      <c r="D83" s="141">
        <v>3</v>
      </c>
      <c r="E83" s="141">
        <v>10</v>
      </c>
      <c r="F83" s="133" t="s">
        <v>83</v>
      </c>
      <c r="G83" s="142">
        <v>0</v>
      </c>
      <c r="H83" s="143">
        <f>H85</f>
        <v>184</v>
      </c>
      <c r="I83" s="155">
        <f>I85</f>
        <v>29.1</v>
      </c>
      <c r="J83" s="151">
        <f t="shared" si="3"/>
        <v>15.815217391304348</v>
      </c>
    </row>
    <row r="84" spans="2:10" ht="15.75">
      <c r="B84" s="139" t="s">
        <v>137</v>
      </c>
      <c r="C84" s="152">
        <v>228</v>
      </c>
      <c r="D84" s="141">
        <v>3</v>
      </c>
      <c r="E84" s="141">
        <v>10</v>
      </c>
      <c r="F84" s="180">
        <v>8000000000</v>
      </c>
      <c r="G84" s="142">
        <v>0</v>
      </c>
      <c r="H84" s="143">
        <f>H85</f>
        <v>184</v>
      </c>
      <c r="I84" s="155">
        <f>I85</f>
        <v>29.1</v>
      </c>
      <c r="J84" s="151">
        <f t="shared" si="3"/>
        <v>15.815217391304348</v>
      </c>
    </row>
    <row r="85" spans="2:10" ht="15.75">
      <c r="B85" s="139" t="s">
        <v>138</v>
      </c>
      <c r="C85" s="152">
        <v>228</v>
      </c>
      <c r="D85" s="141">
        <v>3</v>
      </c>
      <c r="E85" s="141">
        <v>10</v>
      </c>
      <c r="F85" s="180">
        <v>8000000000</v>
      </c>
      <c r="G85" s="142">
        <v>0</v>
      </c>
      <c r="H85" s="143">
        <f>H86</f>
        <v>184</v>
      </c>
      <c r="I85" s="155">
        <f>I86</f>
        <v>29.1</v>
      </c>
      <c r="J85" s="151">
        <f t="shared" si="3"/>
        <v>15.815217391304348</v>
      </c>
    </row>
    <row r="86" spans="2:10" ht="45">
      <c r="B86" s="139" t="s">
        <v>139</v>
      </c>
      <c r="C86" s="152">
        <v>228</v>
      </c>
      <c r="D86" s="141">
        <v>3</v>
      </c>
      <c r="E86" s="141">
        <v>10</v>
      </c>
      <c r="F86" s="180" t="s">
        <v>140</v>
      </c>
      <c r="G86" s="142">
        <v>0</v>
      </c>
      <c r="H86" s="143">
        <f>H88</f>
        <v>184</v>
      </c>
      <c r="I86" s="155">
        <f>I88</f>
        <v>29.1</v>
      </c>
      <c r="J86" s="151">
        <f t="shared" si="3"/>
        <v>15.815217391304348</v>
      </c>
    </row>
    <row r="87" spans="2:10" ht="30">
      <c r="B87" s="139" t="s">
        <v>98</v>
      </c>
      <c r="C87" s="152">
        <v>228</v>
      </c>
      <c r="D87" s="141">
        <v>3</v>
      </c>
      <c r="E87" s="141">
        <v>10</v>
      </c>
      <c r="F87" s="180" t="s">
        <v>140</v>
      </c>
      <c r="G87" s="142">
        <v>200</v>
      </c>
      <c r="H87" s="143">
        <f>H88</f>
        <v>184</v>
      </c>
      <c r="I87" s="155">
        <f>I88</f>
        <v>29.1</v>
      </c>
      <c r="J87" s="151">
        <f t="shared" si="3"/>
        <v>15.815217391304348</v>
      </c>
    </row>
    <row r="88" spans="2:10" ht="45">
      <c r="B88" s="139" t="s">
        <v>99</v>
      </c>
      <c r="C88" s="152">
        <v>228</v>
      </c>
      <c r="D88" s="141">
        <v>3</v>
      </c>
      <c r="E88" s="141">
        <v>10</v>
      </c>
      <c r="F88" s="180" t="s">
        <v>140</v>
      </c>
      <c r="G88" s="142">
        <v>240</v>
      </c>
      <c r="H88" s="143">
        <v>184</v>
      </c>
      <c r="I88" s="154">
        <v>29.1</v>
      </c>
      <c r="J88" s="151">
        <f t="shared" si="3"/>
        <v>15.815217391304348</v>
      </c>
    </row>
    <row r="89" spans="2:10" ht="15.75">
      <c r="B89" s="148" t="s">
        <v>141</v>
      </c>
      <c r="C89" s="150">
        <v>228</v>
      </c>
      <c r="D89" s="132">
        <v>4</v>
      </c>
      <c r="E89" s="132">
        <v>0</v>
      </c>
      <c r="F89" s="149" t="s">
        <v>83</v>
      </c>
      <c r="G89" s="134">
        <v>0</v>
      </c>
      <c r="H89" s="135">
        <f>H90+H99</f>
        <v>4427.8</v>
      </c>
      <c r="I89" s="135">
        <f>I90+I99</f>
        <v>2427.5</v>
      </c>
      <c r="J89" s="151">
        <f t="shared" si="3"/>
        <v>54.82406612764804</v>
      </c>
    </row>
    <row r="90" spans="2:10" ht="15.75">
      <c r="B90" s="139" t="s">
        <v>142</v>
      </c>
      <c r="C90" s="150">
        <v>228</v>
      </c>
      <c r="D90" s="132">
        <v>4</v>
      </c>
      <c r="E90" s="132">
        <v>9</v>
      </c>
      <c r="F90" s="149" t="s">
        <v>83</v>
      </c>
      <c r="G90" s="134">
        <v>0</v>
      </c>
      <c r="H90" s="135">
        <f>H91</f>
        <v>4357.8</v>
      </c>
      <c r="I90" s="135">
        <f>I91</f>
        <v>2358.5</v>
      </c>
      <c r="J90" s="151">
        <f t="shared" si="3"/>
        <v>54.12134563311762</v>
      </c>
    </row>
    <row r="91" spans="2:10" ht="15.75">
      <c r="B91" s="139" t="s">
        <v>143</v>
      </c>
      <c r="C91" s="152">
        <v>228</v>
      </c>
      <c r="D91" s="141">
        <v>4</v>
      </c>
      <c r="E91" s="141">
        <v>9</v>
      </c>
      <c r="F91" s="180">
        <v>8000000000</v>
      </c>
      <c r="G91" s="142">
        <v>0</v>
      </c>
      <c r="H91" s="143">
        <f>H92</f>
        <v>4357.8</v>
      </c>
      <c r="I91" s="143">
        <f>I92</f>
        <v>2358.5</v>
      </c>
      <c r="J91" s="151">
        <f t="shared" si="3"/>
        <v>54.12134563311762</v>
      </c>
    </row>
    <row r="92" spans="2:10" ht="15.75">
      <c r="B92" s="139" t="s">
        <v>138</v>
      </c>
      <c r="C92" s="152">
        <v>228</v>
      </c>
      <c r="D92" s="141">
        <v>4</v>
      </c>
      <c r="E92" s="141">
        <v>9</v>
      </c>
      <c r="F92" s="180">
        <v>8000000000</v>
      </c>
      <c r="G92" s="142">
        <v>0</v>
      </c>
      <c r="H92" s="143">
        <f>H93+H96</f>
        <v>4357.8</v>
      </c>
      <c r="I92" s="143">
        <f>I93+I96</f>
        <v>2358.5</v>
      </c>
      <c r="J92" s="151">
        <f t="shared" si="3"/>
        <v>54.12134563311762</v>
      </c>
    </row>
    <row r="93" spans="2:10" ht="45">
      <c r="B93" s="181" t="s">
        <v>144</v>
      </c>
      <c r="C93" s="158">
        <v>228</v>
      </c>
      <c r="D93" s="182">
        <v>4</v>
      </c>
      <c r="E93" s="182">
        <v>9</v>
      </c>
      <c r="F93" s="180" t="s">
        <v>145</v>
      </c>
      <c r="G93" s="142">
        <v>0</v>
      </c>
      <c r="H93" s="143">
        <f>H95</f>
        <v>584.7</v>
      </c>
      <c r="I93" s="155">
        <f>I95</f>
        <v>357.4</v>
      </c>
      <c r="J93" s="151">
        <f t="shared" si="3"/>
        <v>61.12536343423977</v>
      </c>
    </row>
    <row r="94" spans="2:10" ht="30">
      <c r="B94" s="139" t="s">
        <v>98</v>
      </c>
      <c r="C94" s="158">
        <v>228</v>
      </c>
      <c r="D94" s="182">
        <v>4</v>
      </c>
      <c r="E94" s="182">
        <v>9</v>
      </c>
      <c r="F94" s="180" t="s">
        <v>145</v>
      </c>
      <c r="G94" s="183">
        <v>200</v>
      </c>
      <c r="H94" s="143">
        <f>H95</f>
        <v>584.7</v>
      </c>
      <c r="I94" s="155">
        <f>I95</f>
        <v>357.4</v>
      </c>
      <c r="J94" s="151">
        <f t="shared" si="3"/>
        <v>61.12536343423977</v>
      </c>
    </row>
    <row r="95" spans="2:10" ht="45">
      <c r="B95" s="139" t="s">
        <v>99</v>
      </c>
      <c r="C95" s="158">
        <v>228</v>
      </c>
      <c r="D95" s="182">
        <v>4</v>
      </c>
      <c r="E95" s="182">
        <v>9</v>
      </c>
      <c r="F95" s="180" t="s">
        <v>145</v>
      </c>
      <c r="G95" s="183">
        <v>240</v>
      </c>
      <c r="H95" s="143">
        <v>584.7</v>
      </c>
      <c r="I95" s="154">
        <v>357.4</v>
      </c>
      <c r="J95" s="151">
        <f t="shared" si="3"/>
        <v>61.12536343423977</v>
      </c>
    </row>
    <row r="96" spans="2:10" ht="63" customHeight="1">
      <c r="B96" s="139" t="s">
        <v>146</v>
      </c>
      <c r="C96" s="152">
        <v>228</v>
      </c>
      <c r="D96" s="141">
        <v>4</v>
      </c>
      <c r="E96" s="141">
        <v>9</v>
      </c>
      <c r="F96" s="180" t="s">
        <v>147</v>
      </c>
      <c r="G96" s="142">
        <v>0</v>
      </c>
      <c r="H96" s="143">
        <f>H98</f>
        <v>3773.1</v>
      </c>
      <c r="I96" s="153">
        <f>I98</f>
        <v>2001.1</v>
      </c>
      <c r="J96" s="151">
        <f t="shared" si="3"/>
        <v>53.03596512151812</v>
      </c>
    </row>
    <row r="97" spans="2:10" ht="30">
      <c r="B97" s="139" t="s">
        <v>98</v>
      </c>
      <c r="C97" s="152">
        <v>228</v>
      </c>
      <c r="D97" s="141">
        <v>4</v>
      </c>
      <c r="E97" s="141">
        <v>9</v>
      </c>
      <c r="F97" s="163" t="s">
        <v>147</v>
      </c>
      <c r="G97" s="142">
        <v>200</v>
      </c>
      <c r="H97" s="143">
        <f>H98</f>
        <v>3773.1</v>
      </c>
      <c r="I97" s="153">
        <f>I98</f>
        <v>2001.1</v>
      </c>
      <c r="J97" s="151">
        <f t="shared" si="3"/>
        <v>53.03596512151812</v>
      </c>
    </row>
    <row r="98" spans="2:10" ht="45">
      <c r="B98" s="139" t="s">
        <v>99</v>
      </c>
      <c r="C98" s="152">
        <v>228</v>
      </c>
      <c r="D98" s="141">
        <v>4</v>
      </c>
      <c r="E98" s="141">
        <v>9</v>
      </c>
      <c r="F98" s="163" t="s">
        <v>147</v>
      </c>
      <c r="G98" s="142">
        <v>240</v>
      </c>
      <c r="H98" s="143">
        <v>3773.1</v>
      </c>
      <c r="I98" s="154">
        <v>2001.1</v>
      </c>
      <c r="J98" s="151">
        <f t="shared" si="3"/>
        <v>53.03596512151812</v>
      </c>
    </row>
    <row r="99" spans="2:10" ht="16.5" customHeight="1">
      <c r="B99" s="139" t="s">
        <v>148</v>
      </c>
      <c r="C99" s="152">
        <v>228</v>
      </c>
      <c r="D99" s="182">
        <v>4</v>
      </c>
      <c r="E99" s="182">
        <v>12</v>
      </c>
      <c r="F99" s="146">
        <v>2320000000</v>
      </c>
      <c r="G99" s="183">
        <v>0</v>
      </c>
      <c r="H99" s="143">
        <f aca="true" t="shared" si="5" ref="H99:I103">H100</f>
        <v>70</v>
      </c>
      <c r="I99" s="153">
        <f t="shared" si="5"/>
        <v>69</v>
      </c>
      <c r="J99" s="151">
        <f t="shared" si="3"/>
        <v>98.57142857142858</v>
      </c>
    </row>
    <row r="100" spans="2:10" ht="30">
      <c r="B100" s="139" t="s">
        <v>149</v>
      </c>
      <c r="C100" s="152">
        <v>228</v>
      </c>
      <c r="D100" s="182">
        <v>4</v>
      </c>
      <c r="E100" s="182">
        <v>12</v>
      </c>
      <c r="F100" s="146">
        <v>2320000000</v>
      </c>
      <c r="G100" s="183">
        <v>0</v>
      </c>
      <c r="H100" s="143">
        <f t="shared" si="5"/>
        <v>70</v>
      </c>
      <c r="I100" s="153">
        <f t="shared" si="5"/>
        <v>69</v>
      </c>
      <c r="J100" s="151">
        <f t="shared" si="3"/>
        <v>98.57142857142858</v>
      </c>
    </row>
    <row r="101" spans="2:10" ht="21.75" customHeight="1">
      <c r="B101" s="139" t="s">
        <v>150</v>
      </c>
      <c r="C101" s="152">
        <v>228</v>
      </c>
      <c r="D101" s="182">
        <v>4</v>
      </c>
      <c r="E101" s="182">
        <v>12</v>
      </c>
      <c r="F101" s="146">
        <v>2320006000</v>
      </c>
      <c r="G101" s="183">
        <v>0</v>
      </c>
      <c r="H101" s="143">
        <f t="shared" si="5"/>
        <v>70</v>
      </c>
      <c r="I101" s="153">
        <f t="shared" si="5"/>
        <v>69</v>
      </c>
      <c r="J101" s="151">
        <f t="shared" si="3"/>
        <v>98.57142857142858</v>
      </c>
    </row>
    <row r="102" spans="2:10" ht="30">
      <c r="B102" s="139" t="s">
        <v>149</v>
      </c>
      <c r="C102" s="152">
        <v>228</v>
      </c>
      <c r="D102" s="182">
        <v>4</v>
      </c>
      <c r="E102" s="182">
        <v>12</v>
      </c>
      <c r="F102" s="146">
        <v>2320006700</v>
      </c>
      <c r="G102" s="183">
        <v>0</v>
      </c>
      <c r="H102" s="143">
        <f t="shared" si="5"/>
        <v>70</v>
      </c>
      <c r="I102" s="153">
        <f t="shared" si="5"/>
        <v>69</v>
      </c>
      <c r="J102" s="151">
        <f t="shared" si="3"/>
        <v>98.57142857142858</v>
      </c>
    </row>
    <row r="103" spans="2:10" ht="30">
      <c r="B103" s="139" t="s">
        <v>98</v>
      </c>
      <c r="C103" s="152">
        <v>228</v>
      </c>
      <c r="D103" s="182">
        <v>4</v>
      </c>
      <c r="E103" s="182">
        <v>12</v>
      </c>
      <c r="F103" s="146">
        <v>2320006700</v>
      </c>
      <c r="G103" s="183">
        <v>200</v>
      </c>
      <c r="H103" s="143">
        <f t="shared" si="5"/>
        <v>70</v>
      </c>
      <c r="I103" s="153">
        <f t="shared" si="5"/>
        <v>69</v>
      </c>
      <c r="J103" s="151">
        <f t="shared" si="3"/>
        <v>98.57142857142858</v>
      </c>
    </row>
    <row r="104" spans="2:10" ht="45">
      <c r="B104" s="139" t="s">
        <v>151</v>
      </c>
      <c r="C104" s="152">
        <v>228</v>
      </c>
      <c r="D104" s="182">
        <v>4</v>
      </c>
      <c r="E104" s="182">
        <v>12</v>
      </c>
      <c r="F104" s="146">
        <v>2320006700</v>
      </c>
      <c r="G104" s="183">
        <v>240</v>
      </c>
      <c r="H104" s="143">
        <v>70</v>
      </c>
      <c r="I104" s="154">
        <v>69</v>
      </c>
      <c r="J104" s="151">
        <f t="shared" si="3"/>
        <v>98.57142857142858</v>
      </c>
    </row>
    <row r="105" spans="2:10" ht="15.75">
      <c r="B105" s="184" t="s">
        <v>152</v>
      </c>
      <c r="C105" s="150">
        <v>228</v>
      </c>
      <c r="D105" s="185">
        <v>5</v>
      </c>
      <c r="E105" s="185">
        <v>0</v>
      </c>
      <c r="F105" s="186" t="s">
        <v>83</v>
      </c>
      <c r="G105" s="187">
        <v>0</v>
      </c>
      <c r="H105" s="188">
        <f>H106+H112+H122+H145</f>
        <v>2884.2000000000003</v>
      </c>
      <c r="I105" s="188">
        <f>I106+I112+I122+I145</f>
        <v>1502.2999999999997</v>
      </c>
      <c r="J105" s="151">
        <f aca="true" t="shared" si="6" ref="J105:J136">I105/H105*100</f>
        <v>52.087233895014194</v>
      </c>
    </row>
    <row r="106" spans="2:10" ht="15.75">
      <c r="B106" s="189" t="s">
        <v>153</v>
      </c>
      <c r="C106" s="150">
        <v>228</v>
      </c>
      <c r="D106" s="185">
        <v>5</v>
      </c>
      <c r="E106" s="185">
        <v>1</v>
      </c>
      <c r="F106" s="186" t="s">
        <v>83</v>
      </c>
      <c r="G106" s="187">
        <v>0</v>
      </c>
      <c r="H106" s="188">
        <f aca="true" t="shared" si="7" ref="H106:I108">H107</f>
        <v>149.4</v>
      </c>
      <c r="I106" s="190">
        <f t="shared" si="7"/>
        <v>87.8</v>
      </c>
      <c r="J106" s="151">
        <f t="shared" si="6"/>
        <v>58.768406961178044</v>
      </c>
    </row>
    <row r="107" spans="2:10" ht="15.75">
      <c r="B107" s="139" t="s">
        <v>143</v>
      </c>
      <c r="C107" s="150">
        <v>228</v>
      </c>
      <c r="D107" s="182">
        <v>5</v>
      </c>
      <c r="E107" s="182">
        <v>1</v>
      </c>
      <c r="F107" s="163">
        <v>8000000000</v>
      </c>
      <c r="G107" s="187">
        <v>0</v>
      </c>
      <c r="H107" s="188">
        <f t="shared" si="7"/>
        <v>149.4</v>
      </c>
      <c r="I107" s="190">
        <f t="shared" si="7"/>
        <v>87.8</v>
      </c>
      <c r="J107" s="151">
        <f t="shared" si="6"/>
        <v>58.768406961178044</v>
      </c>
    </row>
    <row r="108" spans="2:10" ht="15.75">
      <c r="B108" s="139" t="s">
        <v>138</v>
      </c>
      <c r="C108" s="150">
        <v>228</v>
      </c>
      <c r="D108" s="182">
        <v>5</v>
      </c>
      <c r="E108" s="182">
        <v>1</v>
      </c>
      <c r="F108" s="163">
        <v>8000000000</v>
      </c>
      <c r="G108" s="187">
        <v>0</v>
      </c>
      <c r="H108" s="188">
        <f t="shared" si="7"/>
        <v>149.4</v>
      </c>
      <c r="I108" s="190">
        <f t="shared" si="7"/>
        <v>87.8</v>
      </c>
      <c r="J108" s="151">
        <f t="shared" si="6"/>
        <v>58.768406961178044</v>
      </c>
    </row>
    <row r="109" spans="2:10" ht="45">
      <c r="B109" s="139" t="s">
        <v>154</v>
      </c>
      <c r="C109" s="152">
        <v>228</v>
      </c>
      <c r="D109" s="182">
        <v>5</v>
      </c>
      <c r="E109" s="182">
        <v>1</v>
      </c>
      <c r="F109" s="163" t="s">
        <v>155</v>
      </c>
      <c r="G109" s="142">
        <v>0</v>
      </c>
      <c r="H109" s="191">
        <f>H111</f>
        <v>149.4</v>
      </c>
      <c r="I109" s="192">
        <f>I111</f>
        <v>87.8</v>
      </c>
      <c r="J109" s="151">
        <f t="shared" si="6"/>
        <v>58.768406961178044</v>
      </c>
    </row>
    <row r="110" spans="2:10" ht="30">
      <c r="B110" s="139" t="s">
        <v>98</v>
      </c>
      <c r="C110" s="152">
        <v>228</v>
      </c>
      <c r="D110" s="182">
        <v>5</v>
      </c>
      <c r="E110" s="182">
        <v>1</v>
      </c>
      <c r="F110" s="163" t="s">
        <v>155</v>
      </c>
      <c r="G110" s="183">
        <v>200</v>
      </c>
      <c r="H110" s="191">
        <f>H111</f>
        <v>149.4</v>
      </c>
      <c r="I110" s="192">
        <f>I111</f>
        <v>87.8</v>
      </c>
      <c r="J110" s="151">
        <f t="shared" si="6"/>
        <v>58.768406961178044</v>
      </c>
    </row>
    <row r="111" spans="2:10" ht="45">
      <c r="B111" s="139" t="s">
        <v>151</v>
      </c>
      <c r="C111" s="152">
        <v>228</v>
      </c>
      <c r="D111" s="182">
        <v>5</v>
      </c>
      <c r="E111" s="182">
        <v>1</v>
      </c>
      <c r="F111" s="163" t="s">
        <v>155</v>
      </c>
      <c r="G111" s="183">
        <v>240</v>
      </c>
      <c r="H111" s="191">
        <v>149.4</v>
      </c>
      <c r="I111" s="154">
        <v>87.8</v>
      </c>
      <c r="J111" s="151">
        <f t="shared" si="6"/>
        <v>58.768406961178044</v>
      </c>
    </row>
    <row r="112" spans="2:10" ht="15.75">
      <c r="B112" s="148" t="s">
        <v>156</v>
      </c>
      <c r="C112" s="150">
        <v>228</v>
      </c>
      <c r="D112" s="185">
        <v>5</v>
      </c>
      <c r="E112" s="185">
        <v>2</v>
      </c>
      <c r="F112" s="186" t="s">
        <v>83</v>
      </c>
      <c r="G112" s="187">
        <v>0</v>
      </c>
      <c r="H112" s="188">
        <f>H113+H118</f>
        <v>1078</v>
      </c>
      <c r="I112" s="188">
        <f>I113+I118</f>
        <v>623.8</v>
      </c>
      <c r="J112" s="151">
        <f t="shared" si="6"/>
        <v>57.86641929499072</v>
      </c>
    </row>
    <row r="113" spans="2:10" ht="15.75">
      <c r="B113" s="139" t="s">
        <v>143</v>
      </c>
      <c r="C113" s="150">
        <v>228</v>
      </c>
      <c r="D113" s="182">
        <v>5</v>
      </c>
      <c r="E113" s="182">
        <v>2</v>
      </c>
      <c r="F113" s="163">
        <v>8000000000</v>
      </c>
      <c r="G113" s="187">
        <v>0</v>
      </c>
      <c r="H113" s="188">
        <f aca="true" t="shared" si="8" ref="H113:I116">H114</f>
        <v>370</v>
      </c>
      <c r="I113" s="193">
        <f t="shared" si="8"/>
        <v>247.1</v>
      </c>
      <c r="J113" s="151">
        <f t="shared" si="6"/>
        <v>66.78378378378378</v>
      </c>
    </row>
    <row r="114" spans="2:10" ht="15.75">
      <c r="B114" s="139" t="s">
        <v>138</v>
      </c>
      <c r="C114" s="150">
        <v>228</v>
      </c>
      <c r="D114" s="182">
        <v>5</v>
      </c>
      <c r="E114" s="182">
        <v>2</v>
      </c>
      <c r="F114" s="163">
        <v>8000000000</v>
      </c>
      <c r="G114" s="187">
        <v>0</v>
      </c>
      <c r="H114" s="188">
        <f t="shared" si="8"/>
        <v>370</v>
      </c>
      <c r="I114" s="188">
        <f t="shared" si="8"/>
        <v>247.1</v>
      </c>
      <c r="J114" s="151">
        <f t="shared" si="6"/>
        <v>66.78378378378378</v>
      </c>
    </row>
    <row r="115" spans="2:10" ht="45">
      <c r="B115" s="139" t="s">
        <v>154</v>
      </c>
      <c r="C115" s="152">
        <v>228</v>
      </c>
      <c r="D115" s="182">
        <v>5</v>
      </c>
      <c r="E115" s="182">
        <v>2</v>
      </c>
      <c r="F115" s="163" t="s">
        <v>155</v>
      </c>
      <c r="G115" s="142">
        <v>0</v>
      </c>
      <c r="H115" s="191">
        <f t="shared" si="8"/>
        <v>370</v>
      </c>
      <c r="I115" s="194">
        <f t="shared" si="8"/>
        <v>247.1</v>
      </c>
      <c r="J115" s="151">
        <f t="shared" si="6"/>
        <v>66.78378378378378</v>
      </c>
    </row>
    <row r="116" spans="2:10" ht="30">
      <c r="B116" s="139" t="s">
        <v>98</v>
      </c>
      <c r="C116" s="152">
        <v>228</v>
      </c>
      <c r="D116" s="182">
        <v>5</v>
      </c>
      <c r="E116" s="182">
        <v>2</v>
      </c>
      <c r="F116" s="163" t="s">
        <v>155</v>
      </c>
      <c r="G116" s="183">
        <v>200</v>
      </c>
      <c r="H116" s="191">
        <f t="shared" si="8"/>
        <v>370</v>
      </c>
      <c r="I116" s="194">
        <f t="shared" si="8"/>
        <v>247.1</v>
      </c>
      <c r="J116" s="151">
        <f t="shared" si="6"/>
        <v>66.78378378378378</v>
      </c>
    </row>
    <row r="117" spans="2:10" ht="45">
      <c r="B117" s="165" t="s">
        <v>151</v>
      </c>
      <c r="C117" s="195">
        <v>228</v>
      </c>
      <c r="D117" s="196">
        <v>5</v>
      </c>
      <c r="E117" s="196">
        <v>2</v>
      </c>
      <c r="F117" s="163" t="s">
        <v>155</v>
      </c>
      <c r="G117" s="197">
        <v>240</v>
      </c>
      <c r="H117" s="191">
        <v>370</v>
      </c>
      <c r="I117" s="154">
        <v>247.1</v>
      </c>
      <c r="J117" s="151">
        <f t="shared" si="6"/>
        <v>66.78378378378378</v>
      </c>
    </row>
    <row r="118" spans="2:10" ht="47.25">
      <c r="B118" s="198" t="s">
        <v>108</v>
      </c>
      <c r="C118" s="199">
        <v>228</v>
      </c>
      <c r="D118" s="200">
        <v>5</v>
      </c>
      <c r="E118" s="200">
        <v>23</v>
      </c>
      <c r="F118" s="200">
        <v>272000000</v>
      </c>
      <c r="G118" s="200">
        <v>0</v>
      </c>
      <c r="H118" s="201">
        <f aca="true" t="shared" si="9" ref="H118:I120">H119</f>
        <v>708</v>
      </c>
      <c r="I118" s="154">
        <f t="shared" si="9"/>
        <v>376.7</v>
      </c>
      <c r="J118" s="151">
        <f t="shared" si="6"/>
        <v>53.20621468926553</v>
      </c>
    </row>
    <row r="119" spans="2:10" ht="60" customHeight="1">
      <c r="B119" s="173" t="s">
        <v>157</v>
      </c>
      <c r="C119" s="175">
        <v>228</v>
      </c>
      <c r="D119" s="174">
        <v>5</v>
      </c>
      <c r="E119" s="174">
        <v>3</v>
      </c>
      <c r="F119" s="174">
        <v>2720045280</v>
      </c>
      <c r="G119" s="174">
        <v>0</v>
      </c>
      <c r="H119" s="201">
        <f t="shared" si="9"/>
        <v>708</v>
      </c>
      <c r="I119" s="154">
        <f t="shared" si="9"/>
        <v>376.7</v>
      </c>
      <c r="J119" s="151">
        <f t="shared" si="6"/>
        <v>53.20621468926553</v>
      </c>
    </row>
    <row r="120" spans="2:10" ht="15.75">
      <c r="B120" s="173" t="s">
        <v>110</v>
      </c>
      <c r="C120" s="175">
        <v>228</v>
      </c>
      <c r="D120" s="174">
        <v>5</v>
      </c>
      <c r="E120" s="174">
        <v>3</v>
      </c>
      <c r="F120" s="174">
        <v>2720045280</v>
      </c>
      <c r="G120" s="174">
        <v>500</v>
      </c>
      <c r="H120" s="201">
        <f t="shared" si="9"/>
        <v>708</v>
      </c>
      <c r="I120" s="154">
        <f t="shared" si="9"/>
        <v>376.7</v>
      </c>
      <c r="J120" s="151">
        <f t="shared" si="6"/>
        <v>53.20621468926553</v>
      </c>
    </row>
    <row r="121" spans="2:10" ht="15.75">
      <c r="B121" s="173" t="s">
        <v>66</v>
      </c>
      <c r="C121" s="175">
        <v>228</v>
      </c>
      <c r="D121" s="174">
        <v>5</v>
      </c>
      <c r="E121" s="174">
        <v>3</v>
      </c>
      <c r="F121" s="174">
        <v>2720045280</v>
      </c>
      <c r="G121" s="174">
        <v>540</v>
      </c>
      <c r="H121" s="201">
        <v>708</v>
      </c>
      <c r="I121" s="154">
        <v>376.7</v>
      </c>
      <c r="J121" s="151">
        <f t="shared" si="6"/>
        <v>53.20621468926553</v>
      </c>
    </row>
    <row r="122" spans="2:10" ht="15.75">
      <c r="B122" s="184" t="s">
        <v>158</v>
      </c>
      <c r="C122" s="150">
        <v>228</v>
      </c>
      <c r="D122" s="185">
        <v>5</v>
      </c>
      <c r="E122" s="185">
        <v>3</v>
      </c>
      <c r="F122" s="186" t="s">
        <v>83</v>
      </c>
      <c r="G122" s="187">
        <v>0</v>
      </c>
      <c r="H122" s="188">
        <f>H123+H140</f>
        <v>1651.5</v>
      </c>
      <c r="I122" s="188">
        <f>I123+I140</f>
        <v>790.6999999999999</v>
      </c>
      <c r="J122" s="151">
        <f t="shared" si="6"/>
        <v>47.87768695125643</v>
      </c>
    </row>
    <row r="123" spans="2:10" ht="15.75">
      <c r="B123" s="202" t="s">
        <v>122</v>
      </c>
      <c r="C123" s="150">
        <v>228</v>
      </c>
      <c r="D123" s="185">
        <v>5</v>
      </c>
      <c r="E123" s="185">
        <v>3</v>
      </c>
      <c r="F123" s="203">
        <v>2500000000</v>
      </c>
      <c r="G123" s="187">
        <v>0</v>
      </c>
      <c r="H123" s="188">
        <f>H124</f>
        <v>1651.5</v>
      </c>
      <c r="I123" s="188">
        <f>I124</f>
        <v>790.6999999999999</v>
      </c>
      <c r="J123" s="151">
        <f t="shared" si="6"/>
        <v>47.87768695125643</v>
      </c>
    </row>
    <row r="124" spans="2:10" ht="15.75">
      <c r="B124" s="202" t="s">
        <v>159</v>
      </c>
      <c r="C124" s="152">
        <v>228</v>
      </c>
      <c r="D124" s="182">
        <v>5</v>
      </c>
      <c r="E124" s="182">
        <v>3</v>
      </c>
      <c r="F124" s="204">
        <v>2540000000</v>
      </c>
      <c r="G124" s="142">
        <v>0</v>
      </c>
      <c r="H124" s="191">
        <f>H125+H128+H131+H134+H137</f>
        <v>1651.5</v>
      </c>
      <c r="I124" s="192">
        <f>I125+I128+I131+I134+I137</f>
        <v>790.6999999999999</v>
      </c>
      <c r="J124" s="151">
        <f t="shared" si="6"/>
        <v>47.87768695125643</v>
      </c>
    </row>
    <row r="125" spans="2:10" ht="15.75">
      <c r="B125" s="202" t="s">
        <v>160</v>
      </c>
      <c r="C125" s="152">
        <v>228</v>
      </c>
      <c r="D125" s="182">
        <v>5</v>
      </c>
      <c r="E125" s="182">
        <v>3</v>
      </c>
      <c r="F125" s="204">
        <v>2540000010</v>
      </c>
      <c r="G125" s="183">
        <v>0</v>
      </c>
      <c r="H125" s="191">
        <f>H126</f>
        <v>675</v>
      </c>
      <c r="I125" s="192">
        <f>I126</f>
        <v>364.8</v>
      </c>
      <c r="J125" s="151">
        <f t="shared" si="6"/>
        <v>54.04444444444445</v>
      </c>
    </row>
    <row r="126" spans="2:10" ht="30">
      <c r="B126" s="139" t="s">
        <v>98</v>
      </c>
      <c r="C126" s="152">
        <v>228</v>
      </c>
      <c r="D126" s="182">
        <v>5</v>
      </c>
      <c r="E126" s="182">
        <v>3</v>
      </c>
      <c r="F126" s="204">
        <v>2540000010</v>
      </c>
      <c r="G126" s="183">
        <v>200</v>
      </c>
      <c r="H126" s="191">
        <f>H127</f>
        <v>675</v>
      </c>
      <c r="I126" s="205">
        <f>I127</f>
        <v>364.8</v>
      </c>
      <c r="J126" s="151">
        <f t="shared" si="6"/>
        <v>54.04444444444445</v>
      </c>
    </row>
    <row r="127" spans="2:10" ht="45">
      <c r="B127" s="139" t="s">
        <v>99</v>
      </c>
      <c r="C127" s="152">
        <v>228</v>
      </c>
      <c r="D127" s="182">
        <v>5</v>
      </c>
      <c r="E127" s="182">
        <v>3</v>
      </c>
      <c r="F127" s="204">
        <v>2540000010</v>
      </c>
      <c r="G127" s="183">
        <v>240</v>
      </c>
      <c r="H127" s="191">
        <v>675</v>
      </c>
      <c r="I127" s="154">
        <v>364.8</v>
      </c>
      <c r="J127" s="151">
        <f t="shared" si="6"/>
        <v>54.04444444444445</v>
      </c>
    </row>
    <row r="128" spans="2:10" ht="30">
      <c r="B128" s="202" t="s">
        <v>161</v>
      </c>
      <c r="C128" s="152">
        <v>228</v>
      </c>
      <c r="D128" s="182">
        <v>5</v>
      </c>
      <c r="E128" s="182">
        <v>3</v>
      </c>
      <c r="F128" s="204">
        <v>2540000020</v>
      </c>
      <c r="G128" s="183">
        <v>0</v>
      </c>
      <c r="H128" s="191">
        <f>H130</f>
        <v>230</v>
      </c>
      <c r="I128" s="192">
        <f>I130</f>
        <v>221</v>
      </c>
      <c r="J128" s="151">
        <f t="shared" si="6"/>
        <v>96.08695652173913</v>
      </c>
    </row>
    <row r="129" spans="2:10" ht="30">
      <c r="B129" s="139" t="s">
        <v>98</v>
      </c>
      <c r="C129" s="152">
        <v>228</v>
      </c>
      <c r="D129" s="182">
        <v>5</v>
      </c>
      <c r="E129" s="182">
        <v>3</v>
      </c>
      <c r="F129" s="204">
        <v>2540000020</v>
      </c>
      <c r="G129" s="183">
        <v>200</v>
      </c>
      <c r="H129" s="191">
        <f>H130</f>
        <v>230</v>
      </c>
      <c r="I129" s="205">
        <f>I130</f>
        <v>221</v>
      </c>
      <c r="J129" s="151">
        <f t="shared" si="6"/>
        <v>96.08695652173913</v>
      </c>
    </row>
    <row r="130" spans="2:10" s="206" customFormat="1" ht="45">
      <c r="B130" s="139" t="s">
        <v>99</v>
      </c>
      <c r="C130" s="152">
        <v>228</v>
      </c>
      <c r="D130" s="182">
        <v>5</v>
      </c>
      <c r="E130" s="182">
        <v>3</v>
      </c>
      <c r="F130" s="204">
        <v>2540000020</v>
      </c>
      <c r="G130" s="183">
        <v>240</v>
      </c>
      <c r="H130" s="191">
        <v>230</v>
      </c>
      <c r="I130" s="154">
        <v>221</v>
      </c>
      <c r="J130" s="151">
        <f t="shared" si="6"/>
        <v>96.08695652173913</v>
      </c>
    </row>
    <row r="131" spans="2:10" s="206" customFormat="1" ht="30">
      <c r="B131" s="202" t="s">
        <v>162</v>
      </c>
      <c r="C131" s="152">
        <v>228</v>
      </c>
      <c r="D131" s="182">
        <v>5</v>
      </c>
      <c r="E131" s="182">
        <v>3</v>
      </c>
      <c r="F131" s="204">
        <v>2540000030</v>
      </c>
      <c r="G131" s="183">
        <v>0</v>
      </c>
      <c r="H131" s="191">
        <f>H133</f>
        <v>350</v>
      </c>
      <c r="I131" s="192">
        <f>I133</f>
        <v>0</v>
      </c>
      <c r="J131" s="151">
        <f t="shared" si="6"/>
        <v>0</v>
      </c>
    </row>
    <row r="132" spans="2:10" s="206" customFormat="1" ht="30">
      <c r="B132" s="139" t="s">
        <v>98</v>
      </c>
      <c r="C132" s="152">
        <v>228</v>
      </c>
      <c r="D132" s="182">
        <v>5</v>
      </c>
      <c r="E132" s="182">
        <v>3</v>
      </c>
      <c r="F132" s="204">
        <v>2540000030</v>
      </c>
      <c r="G132" s="183">
        <v>200</v>
      </c>
      <c r="H132" s="207">
        <f>H133</f>
        <v>350</v>
      </c>
      <c r="I132" s="208">
        <f>I133</f>
        <v>0</v>
      </c>
      <c r="J132" s="151">
        <f t="shared" si="6"/>
        <v>0</v>
      </c>
    </row>
    <row r="133" spans="2:10" ht="45">
      <c r="B133" s="139" t="s">
        <v>163</v>
      </c>
      <c r="C133" s="152">
        <v>228</v>
      </c>
      <c r="D133" s="182">
        <v>5</v>
      </c>
      <c r="E133" s="182">
        <v>3</v>
      </c>
      <c r="F133" s="204">
        <v>2540000030</v>
      </c>
      <c r="G133" s="183">
        <v>240</v>
      </c>
      <c r="H133" s="191">
        <v>350</v>
      </c>
      <c r="I133" s="154">
        <v>0</v>
      </c>
      <c r="J133" s="151">
        <f t="shared" si="6"/>
        <v>0</v>
      </c>
    </row>
    <row r="134" spans="2:10" ht="15.75">
      <c r="B134" s="202" t="s">
        <v>164</v>
      </c>
      <c r="C134" s="152">
        <v>228</v>
      </c>
      <c r="D134" s="182">
        <v>5</v>
      </c>
      <c r="E134" s="182">
        <v>3</v>
      </c>
      <c r="F134" s="204">
        <v>2540000040</v>
      </c>
      <c r="G134" s="183">
        <v>0</v>
      </c>
      <c r="H134" s="191">
        <f>H136</f>
        <v>100</v>
      </c>
      <c r="I134" s="192">
        <f>I136</f>
        <v>30.8</v>
      </c>
      <c r="J134" s="151">
        <f t="shared" si="6"/>
        <v>30.8</v>
      </c>
    </row>
    <row r="135" spans="2:10" ht="30">
      <c r="B135" s="139" t="s">
        <v>98</v>
      </c>
      <c r="C135" s="152">
        <v>228</v>
      </c>
      <c r="D135" s="182">
        <v>5</v>
      </c>
      <c r="E135" s="182">
        <v>3</v>
      </c>
      <c r="F135" s="204">
        <v>2540000040</v>
      </c>
      <c r="G135" s="183">
        <v>200</v>
      </c>
      <c r="H135" s="191">
        <f>H136</f>
        <v>100</v>
      </c>
      <c r="I135" s="205">
        <f>I136</f>
        <v>30.8</v>
      </c>
      <c r="J135" s="151">
        <f t="shared" si="6"/>
        <v>30.8</v>
      </c>
    </row>
    <row r="136" spans="2:10" ht="45">
      <c r="B136" s="139" t="s">
        <v>99</v>
      </c>
      <c r="C136" s="152">
        <v>228</v>
      </c>
      <c r="D136" s="182">
        <v>5</v>
      </c>
      <c r="E136" s="182">
        <v>3</v>
      </c>
      <c r="F136" s="204">
        <v>2540000040</v>
      </c>
      <c r="G136" s="183">
        <v>240</v>
      </c>
      <c r="H136" s="191">
        <v>100</v>
      </c>
      <c r="I136" s="154">
        <v>30.8</v>
      </c>
      <c r="J136" s="151">
        <f t="shared" si="6"/>
        <v>30.8</v>
      </c>
    </row>
    <row r="137" spans="2:10" ht="16.5" customHeight="1">
      <c r="B137" s="202" t="s">
        <v>165</v>
      </c>
      <c r="C137" s="152">
        <v>228</v>
      </c>
      <c r="D137" s="182">
        <v>5</v>
      </c>
      <c r="E137" s="182">
        <v>3</v>
      </c>
      <c r="F137" s="204">
        <v>2540000050</v>
      </c>
      <c r="G137" s="183">
        <v>0</v>
      </c>
      <c r="H137" s="191">
        <f>H139</f>
        <v>296.5</v>
      </c>
      <c r="I137" s="192">
        <f>I139</f>
        <v>174.1</v>
      </c>
      <c r="J137" s="151">
        <f>I137/H137*100</f>
        <v>58.718381112984815</v>
      </c>
    </row>
    <row r="138" spans="2:10" ht="30">
      <c r="B138" s="139" t="s">
        <v>98</v>
      </c>
      <c r="C138" s="152">
        <v>228</v>
      </c>
      <c r="D138" s="182">
        <v>5</v>
      </c>
      <c r="E138" s="182">
        <v>3</v>
      </c>
      <c r="F138" s="204">
        <v>2540000050</v>
      </c>
      <c r="G138" s="183">
        <v>200</v>
      </c>
      <c r="H138" s="191">
        <f>H139</f>
        <v>296.5</v>
      </c>
      <c r="I138" s="205">
        <f>I139</f>
        <v>174.1</v>
      </c>
      <c r="J138" s="151">
        <f>I138/H138*100</f>
        <v>58.718381112984815</v>
      </c>
    </row>
    <row r="139" spans="2:10" ht="45">
      <c r="B139" s="139" t="s">
        <v>99</v>
      </c>
      <c r="C139" s="152">
        <v>228</v>
      </c>
      <c r="D139" s="182">
        <v>5</v>
      </c>
      <c r="E139" s="182">
        <v>3</v>
      </c>
      <c r="F139" s="204">
        <v>2540000050</v>
      </c>
      <c r="G139" s="183">
        <v>240</v>
      </c>
      <c r="H139" s="191">
        <v>296.5</v>
      </c>
      <c r="I139" s="154">
        <v>174.1</v>
      </c>
      <c r="J139" s="151">
        <f>I139/H139*100</f>
        <v>58.718381112984815</v>
      </c>
    </row>
    <row r="140" spans="2:10" ht="15.75">
      <c r="B140" s="139" t="s">
        <v>143</v>
      </c>
      <c r="C140" s="152">
        <v>228</v>
      </c>
      <c r="D140" s="182">
        <v>5</v>
      </c>
      <c r="E140" s="182">
        <v>3</v>
      </c>
      <c r="F140" s="209" t="s">
        <v>83</v>
      </c>
      <c r="G140" s="183">
        <v>0</v>
      </c>
      <c r="H140" s="191">
        <f aca="true" t="shared" si="10" ref="H140:I143">H141</f>
        <v>0</v>
      </c>
      <c r="I140" s="205">
        <f t="shared" si="10"/>
        <v>0</v>
      </c>
      <c r="J140" s="151"/>
    </row>
    <row r="141" spans="2:10" ht="15.75">
      <c r="B141" s="139" t="s">
        <v>138</v>
      </c>
      <c r="C141" s="152">
        <v>228</v>
      </c>
      <c r="D141" s="182">
        <v>5</v>
      </c>
      <c r="E141" s="182">
        <v>3</v>
      </c>
      <c r="F141" s="209" t="s">
        <v>83</v>
      </c>
      <c r="G141" s="183">
        <v>0</v>
      </c>
      <c r="H141" s="191">
        <f t="shared" si="10"/>
        <v>0</v>
      </c>
      <c r="I141" s="191">
        <f t="shared" si="10"/>
        <v>0</v>
      </c>
      <c r="J141" s="151"/>
    </row>
    <row r="142" spans="2:10" ht="46.5" customHeight="1">
      <c r="B142" s="210" t="s">
        <v>166</v>
      </c>
      <c r="C142" s="152">
        <v>228</v>
      </c>
      <c r="D142" s="182">
        <v>5</v>
      </c>
      <c r="E142" s="182">
        <v>3</v>
      </c>
      <c r="F142" s="204" t="s">
        <v>167</v>
      </c>
      <c r="G142" s="211">
        <v>0</v>
      </c>
      <c r="H142" s="201">
        <f t="shared" si="10"/>
        <v>0</v>
      </c>
      <c r="I142" s="201">
        <f t="shared" si="10"/>
        <v>0</v>
      </c>
      <c r="J142" s="151"/>
    </row>
    <row r="143" spans="2:10" ht="30">
      <c r="B143" s="139" t="s">
        <v>98</v>
      </c>
      <c r="C143" s="152">
        <v>228</v>
      </c>
      <c r="D143" s="182">
        <v>5</v>
      </c>
      <c r="E143" s="182">
        <v>3</v>
      </c>
      <c r="F143" s="204" t="s">
        <v>167</v>
      </c>
      <c r="G143" s="212">
        <v>200</v>
      </c>
      <c r="H143" s="201">
        <f t="shared" si="10"/>
        <v>0</v>
      </c>
      <c r="I143" s="201">
        <f t="shared" si="10"/>
        <v>0</v>
      </c>
      <c r="J143" s="151"/>
    </row>
    <row r="144" spans="2:10" ht="45">
      <c r="B144" s="139" t="s">
        <v>99</v>
      </c>
      <c r="C144" s="152">
        <v>228</v>
      </c>
      <c r="D144" s="182">
        <v>5</v>
      </c>
      <c r="E144" s="182">
        <v>3</v>
      </c>
      <c r="F144" s="204" t="s">
        <v>167</v>
      </c>
      <c r="G144" s="212">
        <v>240</v>
      </c>
      <c r="H144" s="201">
        <v>0</v>
      </c>
      <c r="I144" s="176">
        <v>0</v>
      </c>
      <c r="J144" s="151"/>
    </row>
    <row r="145" spans="2:10" ht="29.25">
      <c r="B145" s="213" t="s">
        <v>168</v>
      </c>
      <c r="C145" s="214">
        <v>228</v>
      </c>
      <c r="D145" s="185">
        <v>5</v>
      </c>
      <c r="E145" s="185">
        <v>5</v>
      </c>
      <c r="F145" s="215">
        <v>2720000000</v>
      </c>
      <c r="G145" s="216">
        <v>0</v>
      </c>
      <c r="H145" s="217">
        <f aca="true" t="shared" si="11" ref="H145:I148">H146</f>
        <v>5.3</v>
      </c>
      <c r="I145" s="218">
        <f t="shared" si="11"/>
        <v>0</v>
      </c>
      <c r="J145" s="151">
        <f aca="true" t="shared" si="12" ref="J145:J155">I145/H145*100</f>
        <v>0</v>
      </c>
    </row>
    <row r="146" spans="2:10" ht="45">
      <c r="B146" s="219" t="s">
        <v>108</v>
      </c>
      <c r="C146" s="220">
        <v>228</v>
      </c>
      <c r="D146" s="182">
        <v>5</v>
      </c>
      <c r="E146" s="182">
        <v>5</v>
      </c>
      <c r="F146" s="180">
        <v>2720000000</v>
      </c>
      <c r="G146" s="211">
        <v>0</v>
      </c>
      <c r="H146" s="201">
        <f t="shared" si="11"/>
        <v>5.3</v>
      </c>
      <c r="I146" s="221">
        <f t="shared" si="11"/>
        <v>0</v>
      </c>
      <c r="J146" s="151">
        <f t="shared" si="12"/>
        <v>0</v>
      </c>
    </row>
    <row r="147" spans="2:10" ht="90">
      <c r="B147" s="219" t="s">
        <v>169</v>
      </c>
      <c r="C147" s="220">
        <v>228</v>
      </c>
      <c r="D147" s="182">
        <v>5</v>
      </c>
      <c r="E147" s="182">
        <v>5</v>
      </c>
      <c r="F147" s="180">
        <v>2720005280</v>
      </c>
      <c r="G147" s="211">
        <v>0</v>
      </c>
      <c r="H147" s="201">
        <f t="shared" si="11"/>
        <v>5.3</v>
      </c>
      <c r="I147" s="221">
        <f t="shared" si="11"/>
        <v>0</v>
      </c>
      <c r="J147" s="151">
        <f t="shared" si="12"/>
        <v>0</v>
      </c>
    </row>
    <row r="148" spans="2:10" ht="15.75">
      <c r="B148" s="219" t="s">
        <v>110</v>
      </c>
      <c r="C148" s="220">
        <v>228</v>
      </c>
      <c r="D148" s="182">
        <v>5</v>
      </c>
      <c r="E148" s="182">
        <v>5</v>
      </c>
      <c r="F148" s="180">
        <v>2720005280</v>
      </c>
      <c r="G148" s="211">
        <v>540</v>
      </c>
      <c r="H148" s="201">
        <f t="shared" si="11"/>
        <v>5.3</v>
      </c>
      <c r="I148" s="221">
        <f t="shared" si="11"/>
        <v>0</v>
      </c>
      <c r="J148" s="151">
        <f t="shared" si="12"/>
        <v>0</v>
      </c>
    </row>
    <row r="149" spans="2:10" ht="15.75">
      <c r="B149" s="219" t="s">
        <v>66</v>
      </c>
      <c r="C149" s="220">
        <v>228</v>
      </c>
      <c r="D149" s="182">
        <v>5</v>
      </c>
      <c r="E149" s="182">
        <v>5</v>
      </c>
      <c r="F149" s="180">
        <v>2720005280</v>
      </c>
      <c r="G149" s="180">
        <v>540</v>
      </c>
      <c r="H149" s="201">
        <v>5.3</v>
      </c>
      <c r="I149" s="154">
        <v>0</v>
      </c>
      <c r="J149" s="151">
        <f t="shared" si="12"/>
        <v>0</v>
      </c>
    </row>
    <row r="150" spans="2:10" ht="15.75">
      <c r="B150" s="139" t="s">
        <v>170</v>
      </c>
      <c r="C150" s="150">
        <v>228</v>
      </c>
      <c r="D150" s="185">
        <v>8</v>
      </c>
      <c r="E150" s="185">
        <v>0</v>
      </c>
      <c r="F150" s="186" t="s">
        <v>83</v>
      </c>
      <c r="G150" s="187">
        <v>0</v>
      </c>
      <c r="H150" s="188">
        <f aca="true" t="shared" si="13" ref="H150:I154">H151</f>
        <v>10</v>
      </c>
      <c r="I150" s="222">
        <f t="shared" si="13"/>
        <v>10</v>
      </c>
      <c r="J150" s="151">
        <f t="shared" si="12"/>
        <v>100</v>
      </c>
    </row>
    <row r="151" spans="2:32" ht="15.75">
      <c r="B151" s="139" t="s">
        <v>171</v>
      </c>
      <c r="C151" s="150">
        <v>228</v>
      </c>
      <c r="D151" s="185">
        <v>8</v>
      </c>
      <c r="E151" s="185">
        <v>1</v>
      </c>
      <c r="F151" s="186" t="s">
        <v>83</v>
      </c>
      <c r="G151" s="187">
        <v>0</v>
      </c>
      <c r="H151" s="188">
        <f t="shared" si="13"/>
        <v>10</v>
      </c>
      <c r="I151" s="222">
        <f t="shared" si="13"/>
        <v>10</v>
      </c>
      <c r="J151" s="151">
        <f t="shared" si="12"/>
        <v>100</v>
      </c>
      <c r="AF151" s="223"/>
    </row>
    <row r="152" spans="1:136" s="225" customFormat="1" ht="45">
      <c r="A152" s="224"/>
      <c r="B152" s="161" t="s">
        <v>108</v>
      </c>
      <c r="C152" s="152">
        <v>228</v>
      </c>
      <c r="D152" s="182">
        <v>8</v>
      </c>
      <c r="E152" s="182">
        <v>1</v>
      </c>
      <c r="F152" s="204">
        <v>2720000000</v>
      </c>
      <c r="G152" s="183">
        <v>0</v>
      </c>
      <c r="H152" s="191">
        <f t="shared" si="13"/>
        <v>10</v>
      </c>
      <c r="I152" s="205">
        <f t="shared" si="13"/>
        <v>10</v>
      </c>
      <c r="J152" s="151">
        <f t="shared" si="12"/>
        <v>100</v>
      </c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4"/>
    </row>
    <row r="153" spans="1:136" s="225" customFormat="1" ht="45">
      <c r="A153" s="224"/>
      <c r="B153" s="139" t="s">
        <v>172</v>
      </c>
      <c r="C153" s="152">
        <v>228</v>
      </c>
      <c r="D153" s="182">
        <v>8</v>
      </c>
      <c r="E153" s="182">
        <v>1</v>
      </c>
      <c r="F153" s="204">
        <v>2720013000</v>
      </c>
      <c r="G153" s="183">
        <v>0</v>
      </c>
      <c r="H153" s="191">
        <f t="shared" si="13"/>
        <v>10</v>
      </c>
      <c r="I153" s="205">
        <f t="shared" si="13"/>
        <v>10</v>
      </c>
      <c r="J153" s="151">
        <f t="shared" si="12"/>
        <v>100</v>
      </c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4"/>
      <c r="CW153" s="224"/>
      <c r="CX153" s="224"/>
      <c r="CY153" s="224"/>
      <c r="CZ153" s="224"/>
      <c r="DA153" s="224"/>
      <c r="DB153" s="224"/>
      <c r="DC153" s="224"/>
      <c r="DD153" s="224"/>
      <c r="DE153" s="224"/>
      <c r="DF153" s="224"/>
      <c r="DG153" s="224"/>
      <c r="DH153" s="224"/>
      <c r="DI153" s="224"/>
      <c r="DJ153" s="224"/>
      <c r="DK153" s="224"/>
      <c r="DL153" s="224"/>
      <c r="DM153" s="224"/>
      <c r="DN153" s="224"/>
      <c r="DO153" s="224"/>
      <c r="DP153" s="224"/>
      <c r="DQ153" s="224"/>
      <c r="DR153" s="224"/>
      <c r="DS153" s="224"/>
      <c r="DT153" s="224"/>
      <c r="DU153" s="224"/>
      <c r="DV153" s="224"/>
      <c r="DW153" s="224"/>
      <c r="DX153" s="224"/>
      <c r="DY153" s="224"/>
      <c r="DZ153" s="224"/>
      <c r="EA153" s="224"/>
      <c r="EB153" s="224"/>
      <c r="EC153" s="224"/>
      <c r="ED153" s="224"/>
      <c r="EE153" s="224"/>
      <c r="EF153" s="224"/>
    </row>
    <row r="154" spans="1:136" s="225" customFormat="1" ht="15.75">
      <c r="A154" s="224"/>
      <c r="B154" s="139" t="s">
        <v>110</v>
      </c>
      <c r="C154" s="152">
        <v>228</v>
      </c>
      <c r="D154" s="182">
        <v>8</v>
      </c>
      <c r="E154" s="182">
        <v>1</v>
      </c>
      <c r="F154" s="204">
        <v>2720012000</v>
      </c>
      <c r="G154" s="183">
        <v>500</v>
      </c>
      <c r="H154" s="191">
        <f t="shared" si="13"/>
        <v>10</v>
      </c>
      <c r="I154" s="205">
        <f t="shared" si="13"/>
        <v>10</v>
      </c>
      <c r="J154" s="151">
        <f t="shared" si="12"/>
        <v>100</v>
      </c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4"/>
      <c r="DN154" s="224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4"/>
      <c r="EE154" s="224"/>
      <c r="EF154" s="224"/>
    </row>
    <row r="155" spans="1:136" s="225" customFormat="1" ht="15.75">
      <c r="A155" s="224"/>
      <c r="B155" s="139" t="s">
        <v>66</v>
      </c>
      <c r="C155" s="152">
        <v>228</v>
      </c>
      <c r="D155" s="182">
        <v>8</v>
      </c>
      <c r="E155" s="182">
        <v>1</v>
      </c>
      <c r="F155" s="204">
        <v>2720012000</v>
      </c>
      <c r="G155" s="183">
        <v>540</v>
      </c>
      <c r="H155" s="191">
        <v>10</v>
      </c>
      <c r="I155" s="154">
        <v>10</v>
      </c>
      <c r="J155" s="151">
        <f t="shared" si="12"/>
        <v>100</v>
      </c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  <c r="DC155" s="224"/>
      <c r="DD155" s="224"/>
      <c r="DE155" s="224"/>
      <c r="DF155" s="224"/>
      <c r="DG155" s="224"/>
      <c r="DH155" s="224"/>
      <c r="DI155" s="224"/>
      <c r="DJ155" s="224"/>
      <c r="DK155" s="224"/>
      <c r="DL155" s="224"/>
      <c r="DM155" s="224"/>
      <c r="DN155" s="224"/>
      <c r="DO155" s="224"/>
      <c r="DP155" s="224"/>
      <c r="DQ155" s="224"/>
      <c r="DR155" s="224"/>
      <c r="DS155" s="224"/>
      <c r="DT155" s="224"/>
      <c r="DU155" s="224"/>
      <c r="DV155" s="224"/>
      <c r="DW155" s="224"/>
      <c r="DX155" s="224"/>
      <c r="DY155" s="224"/>
      <c r="DZ155" s="224"/>
      <c r="EA155" s="224"/>
      <c r="EB155" s="224"/>
      <c r="EC155" s="224"/>
      <c r="ED155" s="224"/>
      <c r="EE155" s="224"/>
      <c r="EF155" s="224"/>
    </row>
    <row r="156" spans="1:136" s="225" customFormat="1" ht="15.75">
      <c r="A156" s="224"/>
      <c r="B156" s="226" t="s">
        <v>173</v>
      </c>
      <c r="C156" s="227">
        <v>228</v>
      </c>
      <c r="D156" s="228">
        <v>10</v>
      </c>
      <c r="E156" s="228">
        <v>0</v>
      </c>
      <c r="F156" s="186" t="s">
        <v>83</v>
      </c>
      <c r="G156" s="187">
        <v>0</v>
      </c>
      <c r="H156" s="188">
        <f aca="true" t="shared" si="14" ref="H156:I161">H157</f>
        <v>0.6</v>
      </c>
      <c r="I156" s="188">
        <f t="shared" si="14"/>
        <v>0.3</v>
      </c>
      <c r="J156" s="15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4"/>
    </row>
    <row r="157" spans="1:136" s="225" customFormat="1" ht="15.75">
      <c r="A157" s="224"/>
      <c r="B157" s="229" t="s">
        <v>174</v>
      </c>
      <c r="C157" s="230">
        <v>228</v>
      </c>
      <c r="D157" s="231">
        <v>10</v>
      </c>
      <c r="E157" s="232" t="s">
        <v>175</v>
      </c>
      <c r="F157" s="231" t="s">
        <v>176</v>
      </c>
      <c r="G157" s="183">
        <v>0</v>
      </c>
      <c r="H157" s="191">
        <f t="shared" si="14"/>
        <v>0.6</v>
      </c>
      <c r="I157" s="154">
        <f t="shared" si="14"/>
        <v>0.3</v>
      </c>
      <c r="J157" s="15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</row>
    <row r="158" spans="1:136" s="225" customFormat="1" ht="30">
      <c r="A158" s="224"/>
      <c r="B158" s="229" t="s">
        <v>85</v>
      </c>
      <c r="C158" s="230">
        <v>228</v>
      </c>
      <c r="D158" s="231">
        <v>10</v>
      </c>
      <c r="E158" s="232" t="s">
        <v>175</v>
      </c>
      <c r="F158" s="231" t="s">
        <v>177</v>
      </c>
      <c r="G158" s="183">
        <v>0</v>
      </c>
      <c r="H158" s="191">
        <f t="shared" si="14"/>
        <v>0.6</v>
      </c>
      <c r="I158" s="154">
        <f t="shared" si="14"/>
        <v>0.3</v>
      </c>
      <c r="J158" s="15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</row>
    <row r="159" spans="1:136" s="225" customFormat="1" ht="30">
      <c r="A159" s="224"/>
      <c r="B159" s="229" t="s">
        <v>93</v>
      </c>
      <c r="C159" s="230">
        <v>228</v>
      </c>
      <c r="D159" s="231">
        <v>10</v>
      </c>
      <c r="E159" s="232" t="s">
        <v>175</v>
      </c>
      <c r="F159" s="231" t="s">
        <v>178</v>
      </c>
      <c r="G159" s="183">
        <v>0</v>
      </c>
      <c r="H159" s="191">
        <f t="shared" si="14"/>
        <v>0.6</v>
      </c>
      <c r="I159" s="154">
        <f t="shared" si="14"/>
        <v>0.3</v>
      </c>
      <c r="J159" s="15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4"/>
      <c r="EE159" s="224"/>
      <c r="EF159" s="224"/>
    </row>
    <row r="160" spans="1:136" s="225" customFormat="1" ht="30">
      <c r="A160" s="224"/>
      <c r="B160" s="229" t="s">
        <v>96</v>
      </c>
      <c r="C160" s="230">
        <v>228</v>
      </c>
      <c r="D160" s="231">
        <v>10</v>
      </c>
      <c r="E160" s="232" t="s">
        <v>175</v>
      </c>
      <c r="F160" s="231" t="s">
        <v>179</v>
      </c>
      <c r="G160" s="183">
        <v>0</v>
      </c>
      <c r="H160" s="191">
        <f t="shared" si="14"/>
        <v>0.6</v>
      </c>
      <c r="I160" s="154">
        <f t="shared" si="14"/>
        <v>0.3</v>
      </c>
      <c r="J160" s="15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</row>
    <row r="161" spans="1:136" s="225" customFormat="1" ht="75">
      <c r="A161" s="224"/>
      <c r="B161" s="233" t="s">
        <v>97</v>
      </c>
      <c r="C161" s="230">
        <v>228</v>
      </c>
      <c r="D161" s="231">
        <v>10</v>
      </c>
      <c r="E161" s="232" t="s">
        <v>175</v>
      </c>
      <c r="F161" s="231">
        <v>2120002200</v>
      </c>
      <c r="G161" s="231">
        <v>100</v>
      </c>
      <c r="H161" s="191">
        <f t="shared" si="14"/>
        <v>0.6</v>
      </c>
      <c r="I161" s="154">
        <f t="shared" si="14"/>
        <v>0.3</v>
      </c>
      <c r="J161" s="15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</row>
    <row r="162" spans="1:136" s="225" customFormat="1" ht="30">
      <c r="A162" s="224"/>
      <c r="B162" s="234" t="s">
        <v>180</v>
      </c>
      <c r="C162" s="230">
        <v>228</v>
      </c>
      <c r="D162" s="231">
        <v>10</v>
      </c>
      <c r="E162" s="232" t="s">
        <v>175</v>
      </c>
      <c r="F162" s="231">
        <v>2120002200</v>
      </c>
      <c r="G162" s="231">
        <v>120</v>
      </c>
      <c r="H162" s="191">
        <v>0.6</v>
      </c>
      <c r="I162" s="154">
        <v>0.3</v>
      </c>
      <c r="J162" s="15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</row>
    <row r="163" spans="2:10" ht="15.75">
      <c r="B163" s="130" t="s">
        <v>181</v>
      </c>
      <c r="C163" s="150">
        <v>228</v>
      </c>
      <c r="D163" s="132">
        <v>11</v>
      </c>
      <c r="E163" s="132">
        <v>0</v>
      </c>
      <c r="F163" s="149" t="s">
        <v>83</v>
      </c>
      <c r="G163" s="134">
        <v>0</v>
      </c>
      <c r="H163" s="235">
        <f>H164</f>
        <v>10</v>
      </c>
      <c r="I163" s="236">
        <f>I164</f>
        <v>0</v>
      </c>
      <c r="J163" s="151">
        <f aca="true" t="shared" si="15" ref="J163:J169">I163/H163*100</f>
        <v>0</v>
      </c>
    </row>
    <row r="164" spans="2:10" ht="20.25" customHeight="1">
      <c r="B164" s="145" t="s">
        <v>182</v>
      </c>
      <c r="C164" s="152">
        <v>228</v>
      </c>
      <c r="D164" s="141">
        <v>11</v>
      </c>
      <c r="E164" s="141">
        <v>1</v>
      </c>
      <c r="F164" s="133" t="s">
        <v>83</v>
      </c>
      <c r="G164" s="142">
        <v>0</v>
      </c>
      <c r="H164" s="164">
        <f>H167</f>
        <v>10</v>
      </c>
      <c r="I164" s="154">
        <f>I167</f>
        <v>0</v>
      </c>
      <c r="J164" s="151">
        <f t="shared" si="15"/>
        <v>0</v>
      </c>
    </row>
    <row r="165" spans="2:10" s="237" customFormat="1" ht="17.25" customHeight="1">
      <c r="B165" s="139" t="s">
        <v>138</v>
      </c>
      <c r="C165" s="152">
        <v>228</v>
      </c>
      <c r="D165" s="141">
        <v>11</v>
      </c>
      <c r="E165" s="141">
        <v>1</v>
      </c>
      <c r="F165" s="146">
        <v>2920000000</v>
      </c>
      <c r="G165" s="142">
        <v>0</v>
      </c>
      <c r="H165" s="164">
        <f aca="true" t="shared" si="16" ref="H165:I167">H166</f>
        <v>10</v>
      </c>
      <c r="I165" s="154">
        <f t="shared" si="16"/>
        <v>0</v>
      </c>
      <c r="J165" s="151">
        <f t="shared" si="15"/>
        <v>0</v>
      </c>
    </row>
    <row r="166" spans="2:10" ht="49.5" customHeight="1">
      <c r="B166" s="139" t="s">
        <v>183</v>
      </c>
      <c r="C166" s="152">
        <v>228</v>
      </c>
      <c r="D166" s="141">
        <v>11</v>
      </c>
      <c r="E166" s="141">
        <v>1</v>
      </c>
      <c r="F166" s="146">
        <v>2920002130</v>
      </c>
      <c r="G166" s="142">
        <v>0</v>
      </c>
      <c r="H166" s="164">
        <f t="shared" si="16"/>
        <v>10</v>
      </c>
      <c r="I166" s="154">
        <f t="shared" si="16"/>
        <v>0</v>
      </c>
      <c r="J166" s="151">
        <f t="shared" si="15"/>
        <v>0</v>
      </c>
    </row>
    <row r="167" spans="2:10" ht="33" customHeight="1">
      <c r="B167" s="139" t="s">
        <v>98</v>
      </c>
      <c r="C167" s="152">
        <v>228</v>
      </c>
      <c r="D167" s="141">
        <v>11</v>
      </c>
      <c r="E167" s="141">
        <v>1</v>
      </c>
      <c r="F167" s="146">
        <v>2920002130</v>
      </c>
      <c r="G167" s="183">
        <v>200</v>
      </c>
      <c r="H167" s="164">
        <f t="shared" si="16"/>
        <v>10</v>
      </c>
      <c r="I167" s="154">
        <f t="shared" si="16"/>
        <v>0</v>
      </c>
      <c r="J167" s="151">
        <f t="shared" si="15"/>
        <v>0</v>
      </c>
    </row>
    <row r="168" spans="2:10" ht="45" customHeight="1">
      <c r="B168" s="139" t="s">
        <v>99</v>
      </c>
      <c r="C168" s="152">
        <v>228</v>
      </c>
      <c r="D168" s="141">
        <v>11</v>
      </c>
      <c r="E168" s="141">
        <v>1</v>
      </c>
      <c r="F168" s="146">
        <v>2920002130</v>
      </c>
      <c r="G168" s="183">
        <v>240</v>
      </c>
      <c r="H168" s="164">
        <v>10</v>
      </c>
      <c r="I168" s="154">
        <v>0</v>
      </c>
      <c r="J168" s="151">
        <f t="shared" si="15"/>
        <v>0</v>
      </c>
    </row>
    <row r="169" spans="2:10" ht="26.25" customHeight="1">
      <c r="B169" s="238" t="s">
        <v>184</v>
      </c>
      <c r="C169" s="152"/>
      <c r="D169" s="152"/>
      <c r="E169" s="152"/>
      <c r="F169" s="239"/>
      <c r="G169" s="240"/>
      <c r="H169" s="235">
        <f>H16+H9</f>
        <v>13124.200000000003</v>
      </c>
      <c r="I169" s="235">
        <f>I16+I9</f>
        <v>7513.099999999999</v>
      </c>
      <c r="J169" s="151">
        <f t="shared" si="15"/>
        <v>57.24615595617255</v>
      </c>
    </row>
    <row r="170" ht="16.5" customHeight="1"/>
    <row r="171" spans="2:10" ht="22.5" customHeight="1">
      <c r="B171" s="249" t="s">
        <v>185</v>
      </c>
      <c r="C171" s="249"/>
      <c r="D171" s="249"/>
      <c r="E171" s="249"/>
      <c r="F171" s="249"/>
      <c r="G171" s="249"/>
      <c r="H171" s="249"/>
      <c r="I171" s="249"/>
      <c r="J171" s="249"/>
    </row>
    <row r="172" ht="13.5" customHeight="1"/>
    <row r="173" ht="15.75" customHeight="1"/>
    <row r="174" ht="15.75" customHeight="1"/>
    <row r="175" ht="13.5" customHeight="1"/>
    <row r="176" ht="18.75" customHeight="1"/>
    <row r="177" ht="33.75" customHeight="1"/>
    <row r="178" ht="31.5" customHeight="1"/>
    <row r="179" ht="25.5" customHeight="1"/>
  </sheetData>
  <sheetProtection/>
  <mergeCells count="6">
    <mergeCell ref="B171:J171"/>
    <mergeCell ref="B5:I5"/>
    <mergeCell ref="D1:G1"/>
    <mergeCell ref="D2:H2"/>
    <mergeCell ref="D3:H3"/>
    <mergeCell ref="G4:H4"/>
  </mergeCells>
  <printOptions horizontalCentered="1"/>
  <pageMargins left="0.1968503937007874" right="0.1968503937007874" top="0.4724409448818898" bottom="0.4724409448818898" header="0" footer="0.31496062992125984"/>
  <pageSetup fitToHeight="0" horizontalDpi="600" verticalDpi="600" orientation="portrait" paperSize="9" scale="80" r:id="rId1"/>
  <headerFooter alignWithMargins="0">
    <oddFooter>&amp;C                                                                                                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Ольга</cp:lastModifiedBy>
  <cp:lastPrinted>2021-11-02T10:34:08Z</cp:lastPrinted>
  <dcterms:created xsi:type="dcterms:W3CDTF">2005-12-28T19:43:42Z</dcterms:created>
  <dcterms:modified xsi:type="dcterms:W3CDTF">2021-11-09T06:57:35Z</dcterms:modified>
  <cp:category/>
  <cp:version/>
  <cp:contentType/>
  <cp:contentStatus/>
</cp:coreProperties>
</file>